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Leading Edge SAPA\2 quarterly reports\KEY MARKET SIGNALS\BROILER\2019\4Q 2019\"/>
    </mc:Choice>
  </mc:AlternateContent>
  <xr:revisionPtr revIDLastSave="0" documentId="13_ncr:1_{D4276B63-F85C-4B3E-9A60-F09AA2DF581D}" xr6:coauthVersionLast="44" xr6:coauthVersionMax="44" xr10:uidLastSave="{00000000-0000-0000-0000-000000000000}"/>
  <bookViews>
    <workbookView xWindow="-120" yWindow="-120" windowWidth="20730" windowHeight="11310" xr2:uid="{00000000-000D-0000-FFFF-FFFF00000000}"/>
  </bookViews>
  <sheets>
    <sheet name="Business indicators" sheetId="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1" l="1"/>
  <c r="E44" i="1"/>
  <c r="B139" i="1" l="1"/>
  <c r="B138" i="1"/>
  <c r="B137" i="1"/>
</calcChain>
</file>

<file path=xl/sharedStrings.xml><?xml version="1.0" encoding="utf-8"?>
<sst xmlns="http://schemas.openxmlformats.org/spreadsheetml/2006/main" count="308" uniqueCount="172">
  <si>
    <t>Exchange rate</t>
  </si>
  <si>
    <t>Jan</t>
  </si>
  <si>
    <t>Feb</t>
  </si>
  <si>
    <t>Mar</t>
  </si>
  <si>
    <t>Apr</t>
  </si>
  <si>
    <t>May</t>
  </si>
  <si>
    <t>Jun</t>
  </si>
  <si>
    <t>July</t>
  </si>
  <si>
    <t>Aug</t>
  </si>
  <si>
    <t>Sept</t>
  </si>
  <si>
    <t>Oct</t>
  </si>
  <si>
    <t>Nov</t>
  </si>
  <si>
    <t>Dec</t>
  </si>
  <si>
    <t>ZAR:USD</t>
  </si>
  <si>
    <t>%</t>
  </si>
  <si>
    <t>1Q 2017</t>
  </si>
  <si>
    <t>2Q 2017</t>
  </si>
  <si>
    <t>3Q 2017</t>
  </si>
  <si>
    <t>4Q 2017</t>
  </si>
  <si>
    <t>FNB BER</t>
  </si>
  <si>
    <t>Merchantec</t>
  </si>
  <si>
    <t>Inflation</t>
  </si>
  <si>
    <t>Food inflation</t>
  </si>
  <si>
    <t>not published</t>
  </si>
  <si>
    <t>Neutral: 50</t>
  </si>
  <si>
    <t>CEO confidence</t>
  </si>
  <si>
    <t>Consumer CI</t>
  </si>
  <si>
    <t>Unemployment</t>
  </si>
  <si>
    <t>Expanded</t>
  </si>
  <si>
    <t>SACCI</t>
  </si>
  <si>
    <t>Petrol</t>
  </si>
  <si>
    <t>Diesel</t>
  </si>
  <si>
    <t>Fuel price (Reef)</t>
  </si>
  <si>
    <t>Repurchase rate</t>
  </si>
  <si>
    <t>MPC SARB</t>
  </si>
  <si>
    <t>RSA</t>
  </si>
  <si>
    <t>Global</t>
  </si>
  <si>
    <t>Agriculture</t>
  </si>
  <si>
    <t>Mining</t>
  </si>
  <si>
    <t>Manufacturing</t>
  </si>
  <si>
    <t>Financials</t>
  </si>
  <si>
    <t>Construction</t>
  </si>
  <si>
    <t>Western Cape</t>
  </si>
  <si>
    <t>North West</t>
  </si>
  <si>
    <t>Gauteng</t>
  </si>
  <si>
    <t>Mpumalanga</t>
  </si>
  <si>
    <t>Limpopo</t>
  </si>
  <si>
    <t>KZN</t>
  </si>
  <si>
    <t>Eastern Cape</t>
  </si>
  <si>
    <t>Free State</t>
  </si>
  <si>
    <t>Northern Cape</t>
  </si>
  <si>
    <t>Dam levels</t>
  </si>
  <si>
    <t>WM</t>
  </si>
  <si>
    <t>Historic SAFEX prices</t>
  </si>
  <si>
    <t>Soyabean</t>
  </si>
  <si>
    <t>YM</t>
  </si>
  <si>
    <t>R/t</t>
  </si>
  <si>
    <t>FAO</t>
  </si>
  <si>
    <t>Global food price index</t>
  </si>
  <si>
    <t>http://www.fao.org/worldfoodsituation/foodpricesindex/en/</t>
  </si>
  <si>
    <t>Food</t>
  </si>
  <si>
    <t>Meat</t>
  </si>
  <si>
    <t>Cereal</t>
  </si>
  <si>
    <t>rate</t>
  </si>
  <si>
    <t>unemployment</t>
  </si>
  <si>
    <t>Crops Estimate Committee</t>
  </si>
  <si>
    <t>2015/16</t>
  </si>
  <si>
    <t>2016/17</t>
  </si>
  <si>
    <t>2017/18</t>
  </si>
  <si>
    <t>Eskom annual increase</t>
  </si>
  <si>
    <t>2018/2019</t>
  </si>
  <si>
    <t>Final</t>
  </si>
  <si>
    <t>Month</t>
  </si>
  <si>
    <t>Year</t>
  </si>
  <si>
    <t xml:space="preserve">Moody's </t>
  </si>
  <si>
    <t>BAA 3</t>
  </si>
  <si>
    <t xml:space="preserve">Standard &amp; Poor's </t>
  </si>
  <si>
    <t>Fitch</t>
  </si>
  <si>
    <t>BBB-</t>
  </si>
  <si>
    <t>Stats SA</t>
  </si>
  <si>
    <t>Stats SA/SARB</t>
  </si>
  <si>
    <t>Automobile Association</t>
  </si>
  <si>
    <t>Million t</t>
  </si>
  <si>
    <t>GDP growth</t>
  </si>
  <si>
    <t>BB+</t>
  </si>
  <si>
    <t>stable</t>
  </si>
  <si>
    <t>BB</t>
  </si>
  <si>
    <r>
      <rPr>
        <sz val="11"/>
        <color theme="1"/>
        <rFont val="Calibri"/>
        <family val="2"/>
      </rPr>
      <t>↓</t>
    </r>
    <r>
      <rPr>
        <sz val="11"/>
        <color theme="1"/>
        <rFont val="Calibri"/>
        <family val="2"/>
        <scheme val="minor"/>
      </rPr>
      <t>BAA3</t>
    </r>
  </si>
  <si>
    <r>
      <rPr>
        <sz val="11"/>
        <color theme="1"/>
        <rFont val="Calibri"/>
        <family val="2"/>
      </rPr>
      <t>↓</t>
    </r>
    <r>
      <rPr>
        <sz val="11"/>
        <color theme="1"/>
        <rFont val="Calibri"/>
        <family val="2"/>
        <scheme val="minor"/>
      </rPr>
      <t>BB+</t>
    </r>
  </si>
  <si>
    <t>Retail, catering,</t>
  </si>
  <si>
    <t>accommodation</t>
  </si>
  <si>
    <t>Apr 2017</t>
  </si>
  <si>
    <t>BAA2</t>
  </si>
  <si>
    <t>Jun 2017</t>
  </si>
  <si>
    <t>Below investment grade</t>
  </si>
  <si>
    <t>Investment grade</t>
  </si>
  <si>
    <t>Nov 2017</t>
  </si>
  <si>
    <t>negative</t>
  </si>
  <si>
    <t>2016</t>
  </si>
  <si>
    <t>www.countryeconomy.com/ratings/south-africa</t>
  </si>
  <si>
    <t>Tanzania</t>
  </si>
  <si>
    <t>Botswana</t>
  </si>
  <si>
    <t>Kenya</t>
  </si>
  <si>
    <t>Angola</t>
  </si>
  <si>
    <t>Nigeria</t>
  </si>
  <si>
    <t>Zambia</t>
  </si>
  <si>
    <t>Zimbabwe</t>
  </si>
  <si>
    <t>CDI</t>
  </si>
  <si>
    <t>Namibia</t>
  </si>
  <si>
    <t>Brazil</t>
  </si>
  <si>
    <t>Argentina</t>
  </si>
  <si>
    <t>Russia</t>
  </si>
  <si>
    <t>China</t>
  </si>
  <si>
    <t>World</t>
  </si>
  <si>
    <t>Sub-saharan Africa</t>
  </si>
  <si>
    <t>http://www.worldbank.org/en/publication/global-economic-prospects</t>
  </si>
  <si>
    <t>y/y %</t>
  </si>
  <si>
    <t>Annual GDP growth</t>
  </si>
  <si>
    <t>Maize harvest estimate</t>
  </si>
  <si>
    <t>statista.com</t>
  </si>
  <si>
    <t>Brent crude oil</t>
  </si>
  <si>
    <t>$/barrel</t>
  </si>
  <si>
    <t>all urban</t>
  </si>
  <si>
    <t>Credit rating: South Africa (foreign currency)</t>
  </si>
  <si>
    <t>1Q 2018</t>
  </si>
  <si>
    <t>under review</t>
  </si>
  <si>
    <t>s</t>
  </si>
  <si>
    <t>x-rates.com</t>
  </si>
  <si>
    <t>Business CI</t>
  </si>
  <si>
    <r>
      <t xml:space="preserve">ǂ </t>
    </r>
    <r>
      <rPr>
        <sz val="9"/>
        <color rgb="FF000000"/>
        <rFont val="Calibri"/>
        <family val="2"/>
        <scheme val="minor"/>
      </rPr>
      <t>Europe and central Asia</t>
    </r>
  </si>
  <si>
    <t>EU CAǂ</t>
  </si>
  <si>
    <t>Nielsen Consumer Confidence Index</t>
  </si>
  <si>
    <t>June</t>
  </si>
  <si>
    <t>2Q 2018</t>
  </si>
  <si>
    <t>http://www.sagis.org.za/safex_historic.html</t>
  </si>
  <si>
    <t>3Q 2018</t>
  </si>
  <si>
    <t>Final estimate</t>
  </si>
  <si>
    <t xml:space="preserve"> </t>
  </si>
  <si>
    <t>www.dwa.gov.za/hydrology/weekly/sumprovince.aspx</t>
  </si>
  <si>
    <t>2020 forecast</t>
  </si>
  <si>
    <t>500 ppm</t>
  </si>
  <si>
    <t>4Q 2018</t>
  </si>
  <si>
    <t>2019/2020</t>
  </si>
  <si>
    <t>1Q 2019</t>
  </si>
  <si>
    <t>2Q 2019</t>
  </si>
  <si>
    <t>2019 forecast: $66.69</t>
  </si>
  <si>
    <t>Long-term avg: + 2</t>
  </si>
  <si>
    <t>Neutral:100</t>
  </si>
  <si>
    <t>August</t>
  </si>
  <si>
    <t>3Q 2019</t>
  </si>
  <si>
    <t>Mar - Dec 2018</t>
  </si>
  <si>
    <t>September</t>
  </si>
  <si>
    <t>October</t>
  </si>
  <si>
    <t>November</t>
  </si>
  <si>
    <t>- 7</t>
  </si>
  <si>
    <t>December</t>
  </si>
  <si>
    <t>January</t>
  </si>
  <si>
    <t>February</t>
  </si>
  <si>
    <t>2021 forecast</t>
  </si>
  <si>
    <t>4Q 2019</t>
  </si>
  <si>
    <t>2019 (est)</t>
  </si>
  <si>
    <t>Mar 2019</t>
  </si>
  <si>
    <t>Mar 2020</t>
  </si>
  <si>
    <t>First estimate</t>
  </si>
  <si>
    <t>2020/2021 (NERSA approved; Eskom to challenge)</t>
  </si>
  <si>
    <t>2021/2022 (NERSA approved; Eskom to challenge)</t>
  </si>
  <si>
    <t>GDP growth (updated March 2020)</t>
  </si>
  <si>
    <t>xxx</t>
  </si>
  <si>
    <t>Ethiopia</t>
  </si>
  <si>
    <t>Mar - Jul 2019</t>
  </si>
  <si>
    <t>Nov 19</t>
  </si>
  <si>
    <t>BA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</si>
</sst>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0_);\(0.00\)"/>
    <numFmt numFmtId="167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Times New Roman"/>
      <family val="1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9" fillId="0" borderId="0"/>
    <xf numFmtId="0" fontId="9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2" fillId="0" borderId="0"/>
    <xf numFmtId="0" fontId="9" fillId="0" borderId="0"/>
    <xf numFmtId="0" fontId="13" fillId="0" borderId="0"/>
    <xf numFmtId="0" fontId="14" fillId="0" borderId="0"/>
    <xf numFmtId="0" fontId="1" fillId="0" borderId="0"/>
    <xf numFmtId="0" fontId="15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2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/>
    <xf numFmtId="165" fontId="0" fillId="0" borderId="0" xfId="0" applyNumberForma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37" fontId="0" fillId="4" borderId="5" xfId="1" applyNumberFormat="1" applyFont="1" applyFill="1" applyBorder="1" applyAlignment="1">
      <alignment horizontal="center"/>
    </xf>
    <xf numFmtId="37" fontId="0" fillId="4" borderId="0" xfId="1" applyNumberFormat="1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37" fontId="0" fillId="4" borderId="7" xfId="1" applyNumberFormat="1" applyFont="1" applyFill="1" applyBorder="1" applyAlignment="1">
      <alignment horizontal="center"/>
    </xf>
    <xf numFmtId="37" fontId="0" fillId="4" borderId="1" xfId="1" applyNumberFormat="1" applyFon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" fontId="0" fillId="4" borderId="6" xfId="1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166" fontId="0" fillId="5" borderId="5" xfId="1" applyNumberFormat="1" applyFont="1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/>
    <xf numFmtId="165" fontId="0" fillId="6" borderId="10" xfId="0" applyNumberFormat="1" applyFill="1" applyBorder="1" applyAlignment="1">
      <alignment horizontal="center"/>
    </xf>
    <xf numFmtId="165" fontId="0" fillId="6" borderId="11" xfId="0" applyNumberFormat="1" applyFill="1" applyBorder="1" applyAlignment="1">
      <alignment horizontal="center"/>
    </xf>
    <xf numFmtId="0" fontId="0" fillId="0" borderId="9" xfId="0" applyBorder="1"/>
    <xf numFmtId="2" fontId="0" fillId="0" borderId="10" xfId="0" applyNumberFormat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4" borderId="9" xfId="0" applyFill="1" applyBorder="1" applyAlignment="1">
      <alignment horizontal="center"/>
    </xf>
    <xf numFmtId="165" fontId="0" fillId="4" borderId="9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65" fontId="0" fillId="4" borderId="10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5" fontId="0" fillId="4" borderId="11" xfId="0" applyNumberFormat="1" applyFill="1" applyBorder="1" applyAlignment="1">
      <alignment horizontal="center"/>
    </xf>
    <xf numFmtId="0" fontId="0" fillId="3" borderId="10" xfId="0" applyFill="1" applyBorder="1"/>
    <xf numFmtId="2" fontId="0" fillId="3" borderId="10" xfId="0" applyNumberFormat="1" applyFill="1" applyBorder="1" applyAlignment="1">
      <alignment horizontal="center"/>
    </xf>
    <xf numFmtId="0" fontId="0" fillId="0" borderId="4" xfId="0" applyBorder="1"/>
    <xf numFmtId="0" fontId="0" fillId="0" borderId="8" xfId="0" applyBorder="1"/>
    <xf numFmtId="0" fontId="0" fillId="2" borderId="2" xfId="0" applyFill="1" applyBorder="1"/>
    <xf numFmtId="0" fontId="0" fillId="2" borderId="0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7" borderId="2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165" fontId="0" fillId="8" borderId="6" xfId="0" applyNumberForma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1" fontId="0" fillId="9" borderId="6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65" fontId="0" fillId="9" borderId="8" xfId="0" applyNumberForma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165" fontId="0" fillId="4" borderId="10" xfId="0" applyNumberFormat="1" applyFont="1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65" fontId="0" fillId="2" borderId="10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9" borderId="3" xfId="0" applyFill="1" applyBorder="1" applyAlignment="1">
      <alignment horizontal="left"/>
    </xf>
    <xf numFmtId="0" fontId="0" fillId="9" borderId="2" xfId="0" applyFill="1" applyBorder="1"/>
    <xf numFmtId="0" fontId="0" fillId="9" borderId="4" xfId="0" applyFill="1" applyBorder="1"/>
    <xf numFmtId="0" fontId="0" fillId="9" borderId="5" xfId="0" applyFill="1" applyBorder="1"/>
    <xf numFmtId="0" fontId="0" fillId="9" borderId="6" xfId="0" applyFill="1" applyBorder="1"/>
    <xf numFmtId="0" fontId="0" fillId="9" borderId="7" xfId="0" applyFill="1" applyBorder="1"/>
    <xf numFmtId="0" fontId="0" fillId="9" borderId="8" xfId="0" applyFill="1" applyBorder="1"/>
    <xf numFmtId="0" fontId="0" fillId="9" borderId="1" xfId="0" quotePrefix="1" applyFill="1" applyBorder="1" applyAlignment="1">
      <alignment horizontal="center"/>
    </xf>
    <xf numFmtId="1" fontId="0" fillId="9" borderId="0" xfId="0" quotePrefix="1" applyNumberFormat="1" applyFill="1" applyBorder="1" applyAlignment="1">
      <alignment horizontal="left"/>
    </xf>
    <xf numFmtId="1" fontId="0" fillId="9" borderId="1" xfId="0" quotePrefix="1" applyNumberFormat="1" applyFill="1" applyBorder="1" applyAlignment="1">
      <alignment horizontal="left"/>
    </xf>
    <xf numFmtId="0" fontId="0" fillId="0" borderId="2" xfId="0" applyBorder="1"/>
    <xf numFmtId="0" fontId="0" fillId="8" borderId="5" xfId="0" applyFill="1" applyBorder="1"/>
    <xf numFmtId="1" fontId="0" fillId="8" borderId="0" xfId="0" quotePrefix="1" applyNumberFormat="1" applyFill="1" applyBorder="1" applyAlignment="1">
      <alignment horizontal="center"/>
    </xf>
    <xf numFmtId="0" fontId="0" fillId="8" borderId="7" xfId="0" applyFill="1" applyBorder="1"/>
    <xf numFmtId="1" fontId="0" fillId="8" borderId="1" xfId="0" applyNumberFormat="1" applyFill="1" applyBorder="1" applyAlignment="1">
      <alignment horizontal="center"/>
    </xf>
    <xf numFmtId="0" fontId="0" fillId="8" borderId="13" xfId="0" applyFill="1" applyBorder="1" applyAlignment="1">
      <alignment horizontal="left"/>
    </xf>
    <xf numFmtId="0" fontId="0" fillId="8" borderId="14" xfId="0" applyFill="1" applyBorder="1"/>
    <xf numFmtId="0" fontId="0" fillId="8" borderId="15" xfId="0" applyFill="1" applyBorder="1" applyAlignment="1">
      <alignment horizontal="center"/>
    </xf>
    <xf numFmtId="2" fontId="0" fillId="8" borderId="6" xfId="0" applyNumberFormat="1" applyFill="1" applyBorder="1" applyAlignment="1">
      <alignment horizontal="center"/>
    </xf>
    <xf numFmtId="2" fontId="0" fillId="8" borderId="8" xfId="0" applyNumberForma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165" fontId="0" fillId="8" borderId="4" xfId="0" applyNumberForma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165" fontId="0" fillId="8" borderId="8" xfId="0" applyNumberFormat="1" applyFill="1" applyBorder="1" applyAlignment="1">
      <alignment horizontal="center"/>
    </xf>
    <xf numFmtId="0" fontId="0" fillId="4" borderId="4" xfId="0" applyFill="1" applyBorder="1"/>
    <xf numFmtId="0" fontId="0" fillId="4" borderId="6" xfId="0" applyFill="1" applyBorder="1"/>
    <xf numFmtId="0" fontId="0" fillId="6" borderId="0" xfId="0" applyFill="1"/>
    <xf numFmtId="0" fontId="0" fillId="7" borderId="0" xfId="0" applyFill="1"/>
    <xf numFmtId="0" fontId="0" fillId="0" borderId="11" xfId="0" applyBorder="1"/>
    <xf numFmtId="0" fontId="0" fillId="0" borderId="10" xfId="0" applyBorder="1"/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0" borderId="12" xfId="0" quotePrefix="1" applyBorder="1" applyAlignment="1">
      <alignment horizontal="center"/>
    </xf>
    <xf numFmtId="17" fontId="0" fillId="0" borderId="14" xfId="0" quotePrefix="1" applyNumberFormat="1" applyBorder="1" applyAlignment="1">
      <alignment horizontal="center"/>
    </xf>
    <xf numFmtId="0" fontId="0" fillId="0" borderId="14" xfId="0" quotePrefix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165" fontId="0" fillId="10" borderId="3" xfId="0" applyNumberFormat="1" applyFill="1" applyBorder="1" applyAlignment="1">
      <alignment horizontal="center"/>
    </xf>
    <xf numFmtId="165" fontId="0" fillId="10" borderId="7" xfId="0" applyNumberFormat="1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165" fontId="0" fillId="10" borderId="11" xfId="0" applyNumberForma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165" fontId="0" fillId="10" borderId="10" xfId="0" applyNumberFormat="1" applyFill="1" applyBorder="1" applyAlignment="1">
      <alignment horizontal="center"/>
    </xf>
    <xf numFmtId="165" fontId="0" fillId="10" borderId="6" xfId="0" applyNumberFormat="1" applyFill="1" applyBorder="1" applyAlignment="1">
      <alignment horizontal="center"/>
    </xf>
    <xf numFmtId="165" fontId="0" fillId="4" borderId="4" xfId="0" applyNumberFormat="1" applyFill="1" applyBorder="1" applyAlignment="1">
      <alignment horizontal="center"/>
    </xf>
    <xf numFmtId="165" fontId="0" fillId="4" borderId="6" xfId="0" applyNumberFormat="1" applyFill="1" applyBorder="1" applyAlignment="1">
      <alignment horizontal="center"/>
    </xf>
    <xf numFmtId="165" fontId="0" fillId="4" borderId="8" xfId="0" applyNumberFormat="1" applyFill="1" applyBorder="1" applyAlignment="1">
      <alignment horizontal="center"/>
    </xf>
    <xf numFmtId="2" fontId="4" fillId="3" borderId="11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9" borderId="3" xfId="0" applyFill="1" applyBorder="1"/>
    <xf numFmtId="0" fontId="0" fillId="9" borderId="2" xfId="0" quotePrefix="1" applyFill="1" applyBorder="1" applyAlignment="1">
      <alignment horizontal="left"/>
    </xf>
    <xf numFmtId="0" fontId="4" fillId="9" borderId="2" xfId="0" applyFont="1" applyFill="1" applyBorder="1"/>
    <xf numFmtId="0" fontId="0" fillId="10" borderId="10" xfId="0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165" fontId="4" fillId="0" borderId="0" xfId="0" applyNumberFormat="1" applyFont="1" applyAlignment="1">
      <alignment horizontal="left"/>
    </xf>
    <xf numFmtId="165" fontId="0" fillId="4" borderId="3" xfId="0" applyNumberFormat="1" applyFill="1" applyBorder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0" fontId="0" fillId="4" borderId="2" xfId="0" applyFill="1" applyBorder="1"/>
    <xf numFmtId="0" fontId="0" fillId="4" borderId="5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2" fontId="0" fillId="0" borderId="0" xfId="0" applyNumberFormat="1" applyAlignment="1">
      <alignment horizontal="center"/>
    </xf>
    <xf numFmtId="0" fontId="0" fillId="2" borderId="0" xfId="0" applyFill="1" applyBorder="1"/>
    <xf numFmtId="17" fontId="0" fillId="0" borderId="12" xfId="0" quotePrefix="1" applyNumberFormat="1" applyBorder="1" applyAlignment="1">
      <alignment horizontal="center"/>
    </xf>
    <xf numFmtId="1" fontId="0" fillId="9" borderId="8" xfId="0" applyNumberFormat="1" applyFill="1" applyBorder="1" applyAlignment="1">
      <alignment horizontal="center"/>
    </xf>
    <xf numFmtId="165" fontId="0" fillId="10" borderId="11" xfId="0" applyNumberFormat="1" applyFont="1" applyFill="1" applyBorder="1" applyAlignment="1">
      <alignment horizontal="center"/>
    </xf>
    <xf numFmtId="0" fontId="6" fillId="0" borderId="0" xfId="0" applyFont="1"/>
    <xf numFmtId="165" fontId="8" fillId="0" borderId="0" xfId="0" applyNumberFormat="1" applyFont="1" applyAlignment="1">
      <alignment horizontal="left"/>
    </xf>
    <xf numFmtId="17" fontId="8" fillId="0" borderId="0" xfId="0" applyNumberFormat="1" applyFont="1"/>
    <xf numFmtId="37" fontId="0" fillId="4" borderId="6" xfId="1" applyNumberFormat="1" applyFont="1" applyFill="1" applyBorder="1" applyAlignment="1">
      <alignment horizontal="center"/>
    </xf>
    <xf numFmtId="37" fontId="0" fillId="4" borderId="8" xfId="1" applyNumberFormat="1" applyFont="1" applyFill="1" applyBorder="1" applyAlignment="1">
      <alignment horizontal="center"/>
    </xf>
    <xf numFmtId="2" fontId="0" fillId="10" borderId="11" xfId="0" applyNumberFormat="1" applyFill="1" applyBorder="1" applyAlignment="1">
      <alignment horizontal="center" vertical="center"/>
    </xf>
    <xf numFmtId="0" fontId="10" fillId="0" borderId="0" xfId="3"/>
    <xf numFmtId="0" fontId="0" fillId="0" borderId="0" xfId="0"/>
    <xf numFmtId="0" fontId="0" fillId="3" borderId="7" xfId="0" applyFill="1" applyBorder="1" applyAlignment="1">
      <alignment horizontal="center"/>
    </xf>
    <xf numFmtId="2" fontId="0" fillId="10" borderId="10" xfId="0" applyNumberFormat="1" applyFill="1" applyBorder="1" applyAlignment="1">
      <alignment horizontal="center" vertical="center"/>
    </xf>
    <xf numFmtId="0" fontId="0" fillId="0" borderId="14" xfId="0" applyBorder="1" applyAlignment="1"/>
    <xf numFmtId="0" fontId="0" fillId="4" borderId="3" xfId="0" applyFill="1" applyBorder="1" applyAlignment="1">
      <alignment horizontal="center"/>
    </xf>
    <xf numFmtId="0" fontId="0" fillId="0" borderId="0" xfId="0" applyFill="1"/>
    <xf numFmtId="165" fontId="0" fillId="4" borderId="4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0" fillId="0" borderId="0" xfId="0"/>
    <xf numFmtId="165" fontId="0" fillId="10" borderId="5" xfId="0" applyNumberForma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0" borderId="15" xfId="0" applyBorder="1" applyAlignment="1"/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7" fontId="0" fillId="9" borderId="0" xfId="0" applyNumberFormat="1" applyFill="1" applyBorder="1"/>
    <xf numFmtId="167" fontId="0" fillId="0" borderId="0" xfId="0" applyNumberFormat="1" applyAlignment="1">
      <alignment horizontal="center"/>
    </xf>
    <xf numFmtId="165" fontId="16" fillId="4" borderId="10" xfId="0" applyNumberFormat="1" applyFont="1" applyFill="1" applyBorder="1" applyAlignment="1">
      <alignment horizontal="center"/>
    </xf>
    <xf numFmtId="165" fontId="0" fillId="8" borderId="7" xfId="0" applyNumberFormat="1" applyFill="1" applyBorder="1" applyAlignment="1">
      <alignment horizontal="center"/>
    </xf>
    <xf numFmtId="165" fontId="0" fillId="8" borderId="5" xfId="0" applyNumberFormat="1" applyFill="1" applyBorder="1" applyAlignment="1">
      <alignment horizontal="center"/>
    </xf>
    <xf numFmtId="0" fontId="0" fillId="4" borderId="11" xfId="0" quotePrefix="1" applyFill="1" applyBorder="1" applyAlignment="1">
      <alignment horizontal="center"/>
    </xf>
    <xf numFmtId="167" fontId="0" fillId="9" borderId="1" xfId="1" applyNumberFormat="1" applyFont="1" applyFill="1" applyBorder="1" applyAlignment="1"/>
    <xf numFmtId="165" fontId="0" fillId="4" borderId="11" xfId="0" quotePrefix="1" applyNumberFormat="1" applyFill="1" applyBorder="1" applyAlignment="1">
      <alignment horizontal="center"/>
    </xf>
    <xf numFmtId="167" fontId="0" fillId="0" borderId="0" xfId="0" applyNumberFormat="1"/>
    <xf numFmtId="165" fontId="0" fillId="4" borderId="0" xfId="0" applyNumberFormat="1" applyFont="1" applyFill="1" applyBorder="1" applyAlignment="1">
      <alignment horizontal="center"/>
    </xf>
    <xf numFmtId="165" fontId="0" fillId="4" borderId="1" xfId="0" applyNumberFormat="1" applyFont="1" applyFill="1" applyBorder="1" applyAlignment="1">
      <alignment horizontal="center"/>
    </xf>
    <xf numFmtId="165" fontId="0" fillId="4" borderId="11" xfId="0" applyNumberFormat="1" applyFont="1" applyFill="1" applyBorder="1" applyAlignment="1">
      <alignment horizontal="center"/>
    </xf>
    <xf numFmtId="165" fontId="0" fillId="4" borderId="6" xfId="0" applyNumberFormat="1" applyFont="1" applyFill="1" applyBorder="1" applyAlignment="1">
      <alignment horizontal="center"/>
    </xf>
    <xf numFmtId="165" fontId="0" fillId="4" borderId="8" xfId="0" applyNumberFormat="1" applyFont="1" applyFill="1" applyBorder="1" applyAlignment="1">
      <alignment horizontal="center"/>
    </xf>
    <xf numFmtId="165" fontId="18" fillId="4" borderId="0" xfId="0" applyNumberFormat="1" applyFont="1" applyFill="1" applyBorder="1" applyAlignment="1">
      <alignment horizontal="center"/>
    </xf>
    <xf numFmtId="165" fontId="18" fillId="4" borderId="10" xfId="0" applyNumberFormat="1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17" fontId="16" fillId="4" borderId="1" xfId="0" quotePrefix="1" applyNumberFormat="1" applyFont="1" applyFill="1" applyBorder="1" applyAlignment="1">
      <alignment horizontal="center"/>
    </xf>
    <xf numFmtId="17" fontId="16" fillId="4" borderId="8" xfId="0" quotePrefix="1" applyNumberFormat="1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165" fontId="0" fillId="10" borderId="3" xfId="0" applyNumberFormat="1" applyFill="1" applyBorder="1" applyAlignment="1">
      <alignment horizontal="center" vertical="center"/>
    </xf>
    <xf numFmtId="165" fontId="0" fillId="10" borderId="2" xfId="0" applyNumberFormat="1" applyFill="1" applyBorder="1" applyAlignment="1">
      <alignment horizontal="center" vertical="center"/>
    </xf>
    <xf numFmtId="165" fontId="0" fillId="10" borderId="4" xfId="0" applyNumberForma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/>
    </xf>
    <xf numFmtId="0" fontId="0" fillId="9" borderId="4" xfId="0" applyFont="1" applyFill="1" applyBorder="1" applyAlignment="1">
      <alignment horizontal="center"/>
    </xf>
    <xf numFmtId="165" fontId="0" fillId="4" borderId="2" xfId="0" applyNumberFormat="1" applyFill="1" applyBorder="1" applyAlignment="1">
      <alignment horizontal="center"/>
    </xf>
    <xf numFmtId="165" fontId="0" fillId="4" borderId="4" xfId="0" applyNumberForma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</cellXfs>
  <cellStyles count="17">
    <cellStyle name="Comma" xfId="1" builtinId="3"/>
    <cellStyle name="Comma 2" xfId="16" xr:uid="{00000000-0005-0000-0000-000037000000}"/>
    <cellStyle name="Hyperlink" xfId="3" builtinId="8"/>
    <cellStyle name="Hyperlink 2" xfId="15" xr:uid="{00000000-0005-0000-0000-000038000000}"/>
    <cellStyle name="Normal" xfId="0" builtinId="0"/>
    <cellStyle name="Normal 2" xfId="5" xr:uid="{00000000-0005-0000-0000-000033000000}"/>
    <cellStyle name="Normal 2 2" xfId="6" xr:uid="{00000000-0005-0000-0000-000034000000}"/>
    <cellStyle name="Normal 2 2 10 10" xfId="2" xr:uid="{00000000-0005-0000-0000-000002000000}"/>
    <cellStyle name="Normal 2 3" xfId="7" xr:uid="{00000000-0005-0000-0000-000035000000}"/>
    <cellStyle name="Normal 2 4" xfId="12" xr:uid="{00000000-0005-0000-0000-000002000000}"/>
    <cellStyle name="Normal 3" xfId="8" xr:uid="{00000000-0005-0000-0000-000036000000}"/>
    <cellStyle name="Normal 3 2" xfId="9" xr:uid="{00000000-0005-0000-0000-000037000000}"/>
    <cellStyle name="Normal 3 3" xfId="11" xr:uid="{00000000-0005-0000-0000-000003000000}"/>
    <cellStyle name="Normal 4" xfId="4" xr:uid="{00000000-0005-0000-0000-000030000000}"/>
    <cellStyle name="Normal 4 2" xfId="13" xr:uid="{00000000-0005-0000-0000-000004000000}"/>
    <cellStyle name="Normal 5" xfId="10" xr:uid="{00000000-0005-0000-0000-000039000000}"/>
    <cellStyle name="Normal 55" xfId="1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213"/>
  <sheetViews>
    <sheetView tabSelected="1" topLeftCell="A110" zoomScale="82" zoomScaleNormal="82" workbookViewId="0">
      <selection activeCell="D121" sqref="D121"/>
    </sheetView>
  </sheetViews>
  <sheetFormatPr defaultRowHeight="15" x14ac:dyDescent="0.25"/>
  <cols>
    <col min="1" max="1" width="18" customWidth="1"/>
    <col min="2" max="3" width="18.42578125" customWidth="1"/>
    <col min="4" max="4" width="15" style="1" customWidth="1"/>
    <col min="5" max="8" width="18.28515625" style="3" customWidth="1"/>
    <col min="9" max="9" width="15.85546875" customWidth="1"/>
    <col min="10" max="10" width="15.7109375" customWidth="1"/>
    <col min="11" max="11" width="12.7109375" customWidth="1"/>
    <col min="12" max="12" width="17.140625" customWidth="1"/>
    <col min="13" max="13" width="15.85546875" customWidth="1"/>
    <col min="14" max="14" width="14.140625" customWidth="1"/>
    <col min="15" max="15" width="13.7109375" style="1" customWidth="1"/>
    <col min="16" max="18" width="13.5703125" style="1" customWidth="1"/>
    <col min="19" max="20" width="10.5703125" bestFit="1" customWidth="1"/>
    <col min="21" max="21" width="13" customWidth="1"/>
    <col min="22" max="22" width="14.28515625" customWidth="1"/>
    <col min="23" max="23" width="13.140625" customWidth="1"/>
    <col min="27" max="27" width="17.42578125" customWidth="1"/>
    <col min="28" max="32" width="14.28515625" customWidth="1"/>
  </cols>
  <sheetData>
    <row r="2" spans="1:18" x14ac:dyDescent="0.25">
      <c r="O2"/>
      <c r="P2"/>
    </row>
    <row r="3" spans="1:18" x14ac:dyDescent="0.25">
      <c r="A3" s="39"/>
      <c r="B3" s="52"/>
      <c r="C3" s="70" t="s">
        <v>0</v>
      </c>
      <c r="D3" s="44" t="s">
        <v>21</v>
      </c>
      <c r="E3" s="45" t="s">
        <v>22</v>
      </c>
      <c r="F3" s="54" t="s">
        <v>33</v>
      </c>
      <c r="G3" s="199" t="s">
        <v>32</v>
      </c>
      <c r="H3" s="200"/>
      <c r="I3" s="32" t="s">
        <v>29</v>
      </c>
      <c r="O3"/>
      <c r="P3"/>
    </row>
    <row r="4" spans="1:18" x14ac:dyDescent="0.25">
      <c r="A4" s="40" t="s">
        <v>72</v>
      </c>
      <c r="B4" s="41" t="s">
        <v>73</v>
      </c>
      <c r="C4" s="71" t="s">
        <v>13</v>
      </c>
      <c r="D4" s="46" t="s">
        <v>14</v>
      </c>
      <c r="E4" s="47" t="s">
        <v>14</v>
      </c>
      <c r="F4" s="55" t="s">
        <v>14</v>
      </c>
      <c r="G4" s="28" t="s">
        <v>30</v>
      </c>
      <c r="H4" s="29" t="s">
        <v>31</v>
      </c>
      <c r="I4" s="33" t="s">
        <v>128</v>
      </c>
      <c r="O4"/>
      <c r="P4"/>
    </row>
    <row r="5" spans="1:18" x14ac:dyDescent="0.25">
      <c r="A5" s="40"/>
      <c r="B5" s="41"/>
      <c r="C5" s="50"/>
      <c r="D5" s="46"/>
      <c r="E5" s="47" t="s">
        <v>122</v>
      </c>
      <c r="F5" s="55"/>
      <c r="G5" s="28">
        <v>95</v>
      </c>
      <c r="H5" s="29" t="s">
        <v>140</v>
      </c>
      <c r="I5" s="33"/>
      <c r="O5"/>
      <c r="P5"/>
      <c r="Q5" s="6"/>
      <c r="R5" s="6"/>
    </row>
    <row r="6" spans="1:18" x14ac:dyDescent="0.25">
      <c r="A6" s="42"/>
      <c r="B6" s="53"/>
      <c r="C6" s="127" t="s">
        <v>127</v>
      </c>
      <c r="D6" s="48" t="s">
        <v>80</v>
      </c>
      <c r="E6" s="49" t="s">
        <v>79</v>
      </c>
      <c r="F6" s="56" t="s">
        <v>34</v>
      </c>
      <c r="G6" s="201" t="s">
        <v>81</v>
      </c>
      <c r="H6" s="202"/>
      <c r="I6" s="34"/>
      <c r="O6"/>
      <c r="P6"/>
    </row>
    <row r="7" spans="1:18" hidden="1" x14ac:dyDescent="0.25">
      <c r="A7" s="40" t="s">
        <v>2</v>
      </c>
      <c r="B7" s="41">
        <v>2017</v>
      </c>
      <c r="C7" s="51">
        <v>13.189195</v>
      </c>
      <c r="D7" s="47">
        <v>6.3</v>
      </c>
      <c r="E7" s="47">
        <v>9.9</v>
      </c>
      <c r="F7" s="14"/>
      <c r="G7" s="30">
        <v>13.62</v>
      </c>
      <c r="H7" s="31">
        <v>11.63</v>
      </c>
      <c r="I7" s="35">
        <v>95.5</v>
      </c>
      <c r="O7"/>
      <c r="P7"/>
    </row>
    <row r="8" spans="1:18" hidden="1" x14ac:dyDescent="0.25">
      <c r="A8" s="40" t="s">
        <v>3</v>
      </c>
      <c r="B8" s="41">
        <v>2017</v>
      </c>
      <c r="C8" s="51">
        <v>12.949902</v>
      </c>
      <c r="D8" s="47">
        <v>6.1</v>
      </c>
      <c r="E8" s="47">
        <v>8.6999999999999993</v>
      </c>
      <c r="F8" s="15">
        <v>7</v>
      </c>
      <c r="G8" s="30">
        <v>13.54</v>
      </c>
      <c r="H8" s="31">
        <v>11.61</v>
      </c>
      <c r="I8" s="35">
        <v>93.8</v>
      </c>
      <c r="O8"/>
      <c r="P8"/>
    </row>
    <row r="9" spans="1:18" hidden="1" x14ac:dyDescent="0.25">
      <c r="A9" s="40" t="s">
        <v>4</v>
      </c>
      <c r="B9" s="41">
        <v>2017</v>
      </c>
      <c r="C9" s="51">
        <v>13.435987000000001</v>
      </c>
      <c r="D9" s="47">
        <v>5.3</v>
      </c>
      <c r="E9" s="47">
        <v>6.7</v>
      </c>
      <c r="F9" s="14"/>
      <c r="G9" s="30">
        <v>13.3</v>
      </c>
      <c r="H9" s="31">
        <v>11.51</v>
      </c>
      <c r="I9" s="35">
        <v>94.9</v>
      </c>
      <c r="O9"/>
      <c r="P9"/>
    </row>
    <row r="10" spans="1:18" hidden="1" x14ac:dyDescent="0.25">
      <c r="A10" s="40" t="s">
        <v>5</v>
      </c>
      <c r="B10" s="41">
        <v>2017</v>
      </c>
      <c r="C10" s="51">
        <v>13.267108</v>
      </c>
      <c r="D10" s="47">
        <v>5.4</v>
      </c>
      <c r="E10" s="47">
        <v>7</v>
      </c>
      <c r="F10" s="15">
        <v>7</v>
      </c>
      <c r="G10" s="30">
        <v>13.79</v>
      </c>
      <c r="H10" s="31">
        <v>11.81</v>
      </c>
      <c r="I10" s="35">
        <v>93.2</v>
      </c>
      <c r="O10"/>
      <c r="P10"/>
    </row>
    <row r="11" spans="1:18" hidden="1" x14ac:dyDescent="0.25">
      <c r="A11" s="40" t="s">
        <v>6</v>
      </c>
      <c r="B11" s="41">
        <v>2017</v>
      </c>
      <c r="C11" s="51">
        <v>12.895542000000001</v>
      </c>
      <c r="D11" s="47">
        <v>5.0999999999999996</v>
      </c>
      <c r="E11" s="47">
        <v>6.9</v>
      </c>
      <c r="F11" s="14"/>
      <c r="G11" s="30">
        <v>13.54</v>
      </c>
      <c r="H11" s="31">
        <v>11.58</v>
      </c>
      <c r="I11" s="35">
        <v>94.9</v>
      </c>
      <c r="O11"/>
      <c r="P11"/>
    </row>
    <row r="12" spans="1:18" hidden="1" x14ac:dyDescent="0.25">
      <c r="A12" s="40" t="s">
        <v>7</v>
      </c>
      <c r="B12" s="41">
        <v>2017</v>
      </c>
      <c r="C12" s="51">
        <v>13.123022000000001</v>
      </c>
      <c r="D12" s="47">
        <v>4.5999999999999996</v>
      </c>
      <c r="E12" s="47">
        <v>6.8</v>
      </c>
      <c r="F12" s="15">
        <v>6.75</v>
      </c>
      <c r="G12" s="30">
        <v>12.86</v>
      </c>
      <c r="H12" s="31">
        <v>10.98</v>
      </c>
      <c r="I12" s="35">
        <v>95.3</v>
      </c>
      <c r="O12"/>
      <c r="P12"/>
    </row>
    <row r="13" spans="1:18" hidden="1" x14ac:dyDescent="0.25">
      <c r="A13" s="40" t="s">
        <v>8</v>
      </c>
      <c r="B13" s="41">
        <v>2017</v>
      </c>
      <c r="C13" s="51">
        <v>13.248605</v>
      </c>
      <c r="D13" s="47">
        <v>4.8</v>
      </c>
      <c r="E13" s="47">
        <v>5.7</v>
      </c>
      <c r="F13" s="14"/>
      <c r="G13" s="30">
        <v>13.05</v>
      </c>
      <c r="H13" s="31">
        <v>11.27</v>
      </c>
      <c r="I13" s="35">
        <v>89.6</v>
      </c>
      <c r="O13"/>
      <c r="P13"/>
    </row>
    <row r="14" spans="1:18" hidden="1" x14ac:dyDescent="0.25">
      <c r="A14" s="40" t="s">
        <v>9</v>
      </c>
      <c r="B14" s="41">
        <v>2017</v>
      </c>
      <c r="C14" s="51">
        <v>13.143409</v>
      </c>
      <c r="D14" s="47">
        <v>5.0999999999999996</v>
      </c>
      <c r="E14" s="47">
        <v>5.5</v>
      </c>
      <c r="F14" s="15">
        <v>6.75</v>
      </c>
      <c r="G14" s="30">
        <v>13.72</v>
      </c>
      <c r="H14" s="31">
        <v>11.71</v>
      </c>
      <c r="I14" s="35">
        <v>93</v>
      </c>
      <c r="O14"/>
      <c r="P14"/>
    </row>
    <row r="15" spans="1:18" hidden="1" x14ac:dyDescent="0.25">
      <c r="A15" s="40" t="s">
        <v>10</v>
      </c>
      <c r="B15" s="41">
        <v>2017</v>
      </c>
      <c r="C15" s="51">
        <v>13.684308</v>
      </c>
      <c r="D15" s="47">
        <v>4.8</v>
      </c>
      <c r="E15" s="47">
        <v>5.3</v>
      </c>
      <c r="F15" s="14"/>
      <c r="G15" s="30">
        <v>14.01</v>
      </c>
      <c r="H15" s="31">
        <v>12.13</v>
      </c>
      <c r="I15" s="35">
        <v>92.9</v>
      </c>
      <c r="O15"/>
      <c r="P15"/>
    </row>
    <row r="16" spans="1:18" hidden="1" x14ac:dyDescent="0.25">
      <c r="A16" s="40" t="s">
        <v>11</v>
      </c>
      <c r="B16" s="41">
        <v>2017</v>
      </c>
      <c r="C16" s="51">
        <v>14.110503</v>
      </c>
      <c r="D16" s="47">
        <v>4.5999999999999996</v>
      </c>
      <c r="E16" s="47">
        <v>5.2</v>
      </c>
      <c r="F16" s="15">
        <v>6.75</v>
      </c>
      <c r="G16" s="30">
        <v>14.05</v>
      </c>
      <c r="H16" s="31">
        <v>12.36</v>
      </c>
      <c r="I16" s="35">
        <v>95.1</v>
      </c>
      <c r="O16"/>
      <c r="P16"/>
    </row>
    <row r="17" spans="1:18" hidden="1" x14ac:dyDescent="0.25">
      <c r="A17" s="40" t="s">
        <v>12</v>
      </c>
      <c r="B17" s="41">
        <v>2017</v>
      </c>
      <c r="C17" s="51">
        <v>13.129899999999999</v>
      </c>
      <c r="D17" s="47">
        <v>4.7</v>
      </c>
      <c r="E17" s="69">
        <v>4.8</v>
      </c>
      <c r="F17" s="14"/>
      <c r="G17" s="30">
        <v>14.76</v>
      </c>
      <c r="H17" s="31">
        <v>12.96</v>
      </c>
      <c r="I17" s="35">
        <v>96.4</v>
      </c>
      <c r="O17"/>
      <c r="P17"/>
    </row>
    <row r="18" spans="1:18" hidden="1" x14ac:dyDescent="0.25">
      <c r="A18" s="40" t="s">
        <v>1</v>
      </c>
      <c r="B18" s="41">
        <v>2018</v>
      </c>
      <c r="C18" s="51">
        <v>12.207335</v>
      </c>
      <c r="D18" s="47">
        <v>4.4000000000000004</v>
      </c>
      <c r="E18" s="69">
        <v>4.5</v>
      </c>
      <c r="F18" s="15">
        <v>6.75</v>
      </c>
      <c r="G18" s="30">
        <v>14.42</v>
      </c>
      <c r="H18" s="31">
        <v>12.74</v>
      </c>
      <c r="I18" s="35">
        <v>99.7</v>
      </c>
      <c r="O18"/>
      <c r="P18"/>
    </row>
    <row r="19" spans="1:18" hidden="1" x14ac:dyDescent="0.25">
      <c r="A19" s="40" t="s">
        <v>2</v>
      </c>
      <c r="B19" s="41">
        <v>2018</v>
      </c>
      <c r="C19" s="51">
        <v>11.825466</v>
      </c>
      <c r="D19" s="47">
        <v>4</v>
      </c>
      <c r="E19" s="69">
        <v>3.9</v>
      </c>
      <c r="F19" s="145"/>
      <c r="G19" s="30">
        <v>14.12</v>
      </c>
      <c r="H19" s="31">
        <v>12.57</v>
      </c>
      <c r="I19" s="35">
        <v>98.9</v>
      </c>
      <c r="O19"/>
      <c r="P19"/>
      <c r="Q19" s="6"/>
      <c r="R19" s="6"/>
    </row>
    <row r="20" spans="1:18" hidden="1" x14ac:dyDescent="0.25">
      <c r="A20" s="40" t="s">
        <v>3</v>
      </c>
      <c r="B20" s="41">
        <v>2018</v>
      </c>
      <c r="C20" s="51">
        <v>11.844206</v>
      </c>
      <c r="D20" s="47">
        <v>3.8</v>
      </c>
      <c r="E20" s="69">
        <v>3.5</v>
      </c>
      <c r="F20" s="15">
        <v>6.5</v>
      </c>
      <c r="G20" s="30">
        <v>13.76</v>
      </c>
      <c r="H20" s="31">
        <v>12.1</v>
      </c>
      <c r="I20" s="35">
        <v>97.6</v>
      </c>
      <c r="O20"/>
      <c r="P20"/>
      <c r="Q20" s="6"/>
      <c r="R20" s="6"/>
    </row>
    <row r="21" spans="1:18" x14ac:dyDescent="0.25">
      <c r="A21" s="40" t="s">
        <v>4</v>
      </c>
      <c r="B21" s="41">
        <v>2018</v>
      </c>
      <c r="C21" s="51">
        <v>12.081325</v>
      </c>
      <c r="D21" s="47">
        <v>4.5</v>
      </c>
      <c r="E21" s="69">
        <v>3.9</v>
      </c>
      <c r="F21" s="145"/>
      <c r="G21" s="30">
        <v>14.48</v>
      </c>
      <c r="H21" s="31">
        <v>12.75</v>
      </c>
      <c r="I21" s="35">
        <v>96</v>
      </c>
      <c r="O21"/>
      <c r="P21"/>
      <c r="Q21" s="6"/>
      <c r="R21" s="6"/>
    </row>
    <row r="22" spans="1:18" x14ac:dyDescent="0.25">
      <c r="A22" s="40" t="s">
        <v>5</v>
      </c>
      <c r="B22" s="41">
        <v>2018</v>
      </c>
      <c r="C22" s="51">
        <v>12.523808000000001</v>
      </c>
      <c r="D22" s="47">
        <v>4.4000000000000004</v>
      </c>
      <c r="E22" s="69">
        <v>3.4</v>
      </c>
      <c r="F22" s="15">
        <v>6.5</v>
      </c>
      <c r="G22" s="30">
        <v>14.97</v>
      </c>
      <c r="H22" s="31">
        <v>13.34</v>
      </c>
      <c r="I22" s="35">
        <v>94</v>
      </c>
      <c r="O22"/>
      <c r="P22"/>
      <c r="Q22" s="6"/>
      <c r="R22" s="6"/>
    </row>
    <row r="23" spans="1:18" x14ac:dyDescent="0.25">
      <c r="A23" s="40" t="s">
        <v>132</v>
      </c>
      <c r="B23" s="41">
        <v>2018</v>
      </c>
      <c r="C23" s="51">
        <v>13.267281000000001</v>
      </c>
      <c r="D23" s="47">
        <v>4.5999999999999996</v>
      </c>
      <c r="E23" s="69">
        <v>3.4</v>
      </c>
      <c r="F23" s="145"/>
      <c r="G23" s="30">
        <v>15.79</v>
      </c>
      <c r="H23" s="31">
        <v>14.25</v>
      </c>
      <c r="I23" s="35">
        <v>93.7</v>
      </c>
      <c r="O23"/>
      <c r="P23"/>
      <c r="Q23" s="6"/>
      <c r="R23" s="6"/>
    </row>
    <row r="24" spans="1:18" x14ac:dyDescent="0.25">
      <c r="A24" s="40" t="s">
        <v>7</v>
      </c>
      <c r="B24" s="41">
        <v>2018</v>
      </c>
      <c r="C24" s="51">
        <v>13.403986</v>
      </c>
      <c r="D24" s="47">
        <v>5.0999999999999996</v>
      </c>
      <c r="E24" s="69">
        <v>3.4</v>
      </c>
      <c r="F24" s="15">
        <v>6.5</v>
      </c>
      <c r="G24" s="30">
        <v>16.02</v>
      </c>
      <c r="H24" s="31">
        <v>14.44</v>
      </c>
      <c r="I24" s="35">
        <v>94.7</v>
      </c>
      <c r="O24"/>
      <c r="P24"/>
      <c r="Q24" s="6"/>
      <c r="R24" s="6"/>
    </row>
    <row r="25" spans="1:18" x14ac:dyDescent="0.25">
      <c r="A25" s="40" t="s">
        <v>8</v>
      </c>
      <c r="B25" s="41">
        <v>2018</v>
      </c>
      <c r="C25" s="51">
        <v>14.064136</v>
      </c>
      <c r="D25" s="47">
        <v>4.9000000000000004</v>
      </c>
      <c r="E25" s="69">
        <v>3.5</v>
      </c>
      <c r="F25" s="145"/>
      <c r="G25" s="30">
        <v>16.03</v>
      </c>
      <c r="H25" s="31">
        <v>14.4</v>
      </c>
      <c r="I25" s="35">
        <v>90.5</v>
      </c>
      <c r="O25"/>
      <c r="P25"/>
      <c r="Q25" s="6"/>
      <c r="R25" s="6"/>
    </row>
    <row r="26" spans="1:18" x14ac:dyDescent="0.25">
      <c r="A26" s="40" t="s">
        <v>9</v>
      </c>
      <c r="B26" s="41">
        <v>2018</v>
      </c>
      <c r="C26" s="51">
        <v>14.760595</v>
      </c>
      <c r="D26" s="47">
        <v>4.9000000000000004</v>
      </c>
      <c r="E26" s="69">
        <v>3.9</v>
      </c>
      <c r="F26" s="15">
        <v>6.5</v>
      </c>
      <c r="G26" s="30">
        <v>16.079999999999998</v>
      </c>
      <c r="H26" s="31">
        <v>14.4</v>
      </c>
      <c r="I26" s="35">
        <v>93.3</v>
      </c>
      <c r="O26"/>
      <c r="P26"/>
      <c r="Q26" s="6"/>
      <c r="R26" s="6"/>
    </row>
    <row r="27" spans="1:18" x14ac:dyDescent="0.25">
      <c r="A27" s="40" t="s">
        <v>10</v>
      </c>
      <c r="B27" s="41">
        <v>2018</v>
      </c>
      <c r="C27" s="51">
        <v>14.527521999999999</v>
      </c>
      <c r="D27" s="47">
        <v>5.0999999999999996</v>
      </c>
      <c r="E27" s="69">
        <v>3.4</v>
      </c>
      <c r="F27" s="145"/>
      <c r="G27" s="30">
        <v>17.079999999999998</v>
      </c>
      <c r="H27" s="31">
        <v>15.64</v>
      </c>
      <c r="I27" s="35">
        <v>95.8</v>
      </c>
      <c r="O27"/>
      <c r="P27"/>
      <c r="Q27" s="6"/>
      <c r="R27" s="6"/>
    </row>
    <row r="28" spans="1:18" s="156" customFormat="1" x14ac:dyDescent="0.25">
      <c r="A28" s="40" t="s">
        <v>11</v>
      </c>
      <c r="B28" s="41">
        <v>2018</v>
      </c>
      <c r="C28" s="51">
        <v>14.120329999999999</v>
      </c>
      <c r="D28" s="47">
        <v>5.2</v>
      </c>
      <c r="E28" s="69">
        <v>3.4</v>
      </c>
      <c r="F28" s="15">
        <v>6.75</v>
      </c>
      <c r="G28" s="30">
        <v>17.079999999999998</v>
      </c>
      <c r="H28" s="31">
        <v>16.2</v>
      </c>
      <c r="I28" s="35">
        <v>96.1</v>
      </c>
      <c r="Q28" s="6"/>
      <c r="R28" s="6"/>
    </row>
    <row r="29" spans="1:18" s="156" customFormat="1" x14ac:dyDescent="0.25">
      <c r="A29" s="40" t="s">
        <v>12</v>
      </c>
      <c r="B29" s="41">
        <v>2018</v>
      </c>
      <c r="C29" s="51">
        <v>14.277469999999999</v>
      </c>
      <c r="D29" s="47">
        <v>4.5</v>
      </c>
      <c r="E29" s="69">
        <v>3</v>
      </c>
      <c r="F29" s="145"/>
      <c r="G29" s="30">
        <v>15.24</v>
      </c>
      <c r="H29" s="31">
        <v>14.72</v>
      </c>
      <c r="I29" s="35">
        <v>95.2</v>
      </c>
      <c r="Q29" s="6"/>
      <c r="R29" s="6"/>
    </row>
    <row r="30" spans="1:18" s="156" customFormat="1" x14ac:dyDescent="0.25">
      <c r="A30" s="40" t="s">
        <v>1</v>
      </c>
      <c r="B30" s="9">
        <v>2019</v>
      </c>
      <c r="C30" s="51">
        <v>13.871648</v>
      </c>
      <c r="D30" s="113">
        <v>4</v>
      </c>
      <c r="E30" s="69">
        <v>3</v>
      </c>
      <c r="F30" s="15">
        <v>6.75</v>
      </c>
      <c r="G30" s="30">
        <v>14.01</v>
      </c>
      <c r="H30" s="163">
        <v>13.16</v>
      </c>
      <c r="I30" s="35">
        <v>95.1</v>
      </c>
      <c r="Q30" s="6"/>
      <c r="R30" s="6"/>
    </row>
    <row r="31" spans="1:18" s="156" customFormat="1" x14ac:dyDescent="0.25">
      <c r="A31" s="40" t="s">
        <v>2</v>
      </c>
      <c r="B31" s="9">
        <v>2019</v>
      </c>
      <c r="C31" s="51">
        <v>13.781627</v>
      </c>
      <c r="D31" s="113">
        <v>4.0999999999999996</v>
      </c>
      <c r="E31" s="69">
        <v>2.9</v>
      </c>
      <c r="F31" s="145"/>
      <c r="G31" s="30">
        <v>14.08</v>
      </c>
      <c r="H31" s="163">
        <v>13.14</v>
      </c>
      <c r="I31" s="35">
        <v>93.4</v>
      </c>
      <c r="Q31" s="6"/>
      <c r="R31" s="6"/>
    </row>
    <row r="32" spans="1:18" s="170" customFormat="1" x14ac:dyDescent="0.25">
      <c r="A32" s="40" t="s">
        <v>3</v>
      </c>
      <c r="B32" s="9">
        <v>2019</v>
      </c>
      <c r="C32" s="51">
        <v>14.380953</v>
      </c>
      <c r="D32" s="113">
        <v>4.5</v>
      </c>
      <c r="E32" s="69">
        <v>3.1</v>
      </c>
      <c r="F32" s="15">
        <v>6.75</v>
      </c>
      <c r="G32" s="30">
        <v>14.82</v>
      </c>
      <c r="H32" s="163">
        <v>14.05</v>
      </c>
      <c r="I32" s="35">
        <v>91.8</v>
      </c>
      <c r="Q32" s="6"/>
      <c r="R32" s="6"/>
    </row>
    <row r="33" spans="1:21" s="156" customFormat="1" x14ac:dyDescent="0.25">
      <c r="A33" s="40" t="s">
        <v>4</v>
      </c>
      <c r="B33" s="9">
        <v>2019</v>
      </c>
      <c r="C33" s="51">
        <v>14.145649000000001</v>
      </c>
      <c r="D33" s="113">
        <v>4.4000000000000004</v>
      </c>
      <c r="E33" s="69">
        <v>2.9</v>
      </c>
      <c r="F33" s="145"/>
      <c r="G33" s="30">
        <v>16.13</v>
      </c>
      <c r="H33" s="163">
        <v>14.87</v>
      </c>
      <c r="I33" s="35">
        <v>93.7</v>
      </c>
      <c r="Q33" s="6"/>
      <c r="R33" s="6"/>
    </row>
    <row r="34" spans="1:21" s="170" customFormat="1" x14ac:dyDescent="0.25">
      <c r="A34" s="40" t="s">
        <v>5</v>
      </c>
      <c r="B34" s="9">
        <v>2019</v>
      </c>
      <c r="C34" s="51">
        <v>14.402048000000001</v>
      </c>
      <c r="D34" s="113">
        <v>4.5</v>
      </c>
      <c r="E34" s="179">
        <v>3.2</v>
      </c>
      <c r="F34" s="15">
        <v>6.75</v>
      </c>
      <c r="G34" s="30">
        <v>16.670000000000002</v>
      </c>
      <c r="H34" s="163">
        <v>14.88</v>
      </c>
      <c r="I34" s="35">
        <v>93</v>
      </c>
      <c r="Q34" s="6"/>
      <c r="R34" s="6"/>
    </row>
    <row r="35" spans="1:21" s="170" customFormat="1" x14ac:dyDescent="0.25">
      <c r="A35" s="40" t="s">
        <v>132</v>
      </c>
      <c r="B35" s="9">
        <v>2019</v>
      </c>
      <c r="C35" s="51">
        <v>14.5839</v>
      </c>
      <c r="D35" s="113">
        <v>4.5</v>
      </c>
      <c r="E35" s="179">
        <v>3.7</v>
      </c>
      <c r="F35" s="145"/>
      <c r="G35" s="30">
        <v>16.760000000000002</v>
      </c>
      <c r="H35" s="163">
        <v>15.21</v>
      </c>
      <c r="I35" s="35">
        <v>93.3</v>
      </c>
      <c r="Q35" s="6"/>
      <c r="R35" s="6"/>
    </row>
    <row r="36" spans="1:21" s="170" customFormat="1" x14ac:dyDescent="0.25">
      <c r="A36" s="40" t="s">
        <v>7</v>
      </c>
      <c r="B36" s="9">
        <v>2019</v>
      </c>
      <c r="C36" s="51">
        <v>14.056929999999999</v>
      </c>
      <c r="D36" s="113">
        <v>4</v>
      </c>
      <c r="E36" s="179">
        <v>3.4</v>
      </c>
      <c r="F36" s="15">
        <v>6.5</v>
      </c>
      <c r="G36" s="30">
        <v>15.81</v>
      </c>
      <c r="H36" s="163">
        <v>14.46</v>
      </c>
      <c r="I36" s="35">
        <v>92</v>
      </c>
      <c r="Q36" s="6"/>
      <c r="R36" s="6"/>
    </row>
    <row r="37" spans="1:21" s="170" customFormat="1" x14ac:dyDescent="0.25">
      <c r="A37" s="40" t="s">
        <v>148</v>
      </c>
      <c r="B37" s="9">
        <v>2019</v>
      </c>
      <c r="C37" s="51">
        <v>15.150308000000001</v>
      </c>
      <c r="D37" s="113">
        <v>4.3</v>
      </c>
      <c r="E37" s="179">
        <v>3.9</v>
      </c>
      <c r="F37" s="145"/>
      <c r="G37" s="30">
        <v>15.92</v>
      </c>
      <c r="H37" s="163">
        <v>14.33</v>
      </c>
      <c r="I37" s="35">
        <v>89.1</v>
      </c>
      <c r="Q37" s="6"/>
      <c r="R37" s="6"/>
    </row>
    <row r="38" spans="1:21" s="170" customFormat="1" x14ac:dyDescent="0.25">
      <c r="A38" s="40" t="s">
        <v>151</v>
      </c>
      <c r="B38" s="9">
        <v>2019</v>
      </c>
      <c r="C38" s="51">
        <v>14.871281</v>
      </c>
      <c r="D38" s="113">
        <v>4.0999999999999996</v>
      </c>
      <c r="E38" s="179">
        <v>3.9</v>
      </c>
      <c r="F38" s="15">
        <v>6.5</v>
      </c>
      <c r="G38" s="30">
        <v>16.03</v>
      </c>
      <c r="H38" s="163">
        <v>14.59</v>
      </c>
      <c r="I38" s="35">
        <v>92.4</v>
      </c>
      <c r="Q38" s="6"/>
      <c r="R38" s="6"/>
    </row>
    <row r="39" spans="1:21" s="170" customFormat="1" x14ac:dyDescent="0.25">
      <c r="A39" s="40" t="s">
        <v>152</v>
      </c>
      <c r="B39" s="9">
        <v>2019</v>
      </c>
      <c r="C39" s="51">
        <v>14.892747999999999</v>
      </c>
      <c r="D39" s="113">
        <v>3.7</v>
      </c>
      <c r="E39" s="179">
        <v>3.6</v>
      </c>
      <c r="F39" s="145"/>
      <c r="G39" s="30">
        <v>16.21</v>
      </c>
      <c r="H39" s="163">
        <v>14.84</v>
      </c>
      <c r="I39" s="35">
        <v>91.7</v>
      </c>
      <c r="Q39" s="6"/>
      <c r="R39" s="6"/>
    </row>
    <row r="40" spans="1:21" s="170" customFormat="1" x14ac:dyDescent="0.25">
      <c r="A40" s="40" t="s">
        <v>153</v>
      </c>
      <c r="B40" s="9">
        <v>2019</v>
      </c>
      <c r="C40" s="51">
        <v>14.811146000000001</v>
      </c>
      <c r="D40" s="113">
        <v>3.6</v>
      </c>
      <c r="E40" s="179">
        <v>3.5</v>
      </c>
      <c r="F40" s="15">
        <v>6.5</v>
      </c>
      <c r="G40" s="30">
        <v>16.079999999999998</v>
      </c>
      <c r="H40" s="163">
        <v>14.68</v>
      </c>
      <c r="I40" s="35">
        <v>92.7</v>
      </c>
      <c r="Q40" s="6"/>
      <c r="R40" s="6"/>
    </row>
    <row r="41" spans="1:21" s="170" customFormat="1" x14ac:dyDescent="0.25">
      <c r="A41" s="40" t="s">
        <v>155</v>
      </c>
      <c r="B41" s="9">
        <v>2019</v>
      </c>
      <c r="C41" s="51">
        <v>14.411496</v>
      </c>
      <c r="D41" s="113">
        <v>4</v>
      </c>
      <c r="E41" s="179">
        <v>3.9</v>
      </c>
      <c r="F41" s="145"/>
      <c r="G41" s="30">
        <v>16.3</v>
      </c>
      <c r="H41" s="163">
        <v>14.53</v>
      </c>
      <c r="I41" s="35">
        <v>93.1</v>
      </c>
      <c r="Q41" s="6"/>
      <c r="R41" s="6"/>
    </row>
    <row r="42" spans="1:21" s="170" customFormat="1" x14ac:dyDescent="0.25">
      <c r="A42" s="40" t="s">
        <v>156</v>
      </c>
      <c r="B42" s="9">
        <v>2020</v>
      </c>
      <c r="C42" s="51">
        <v>14.373338</v>
      </c>
      <c r="D42" s="113">
        <v>4.5</v>
      </c>
      <c r="E42" s="179">
        <v>3.7</v>
      </c>
      <c r="F42" s="15">
        <v>6.5</v>
      </c>
      <c r="G42" s="30">
        <v>16.16</v>
      </c>
      <c r="H42" s="163">
        <v>14.62</v>
      </c>
      <c r="I42" s="35">
        <v>92.2</v>
      </c>
      <c r="Q42" s="6"/>
      <c r="R42" s="6"/>
    </row>
    <row r="43" spans="1:21" s="170" customFormat="1" x14ac:dyDescent="0.25">
      <c r="A43" s="40" t="s">
        <v>157</v>
      </c>
      <c r="B43" s="9">
        <v>2020</v>
      </c>
      <c r="C43" s="51">
        <v>15.029406</v>
      </c>
      <c r="D43" s="191" t="s">
        <v>167</v>
      </c>
      <c r="E43" s="192" t="s">
        <v>167</v>
      </c>
      <c r="F43" s="145"/>
      <c r="G43" s="30">
        <v>16.03</v>
      </c>
      <c r="H43" s="163">
        <v>14.03</v>
      </c>
      <c r="I43" s="36">
        <v>92.7</v>
      </c>
      <c r="Q43" s="6"/>
      <c r="R43" s="6"/>
    </row>
    <row r="44" spans="1:21" x14ac:dyDescent="0.25">
      <c r="A44" s="39"/>
      <c r="B44" s="165">
        <v>2018</v>
      </c>
      <c r="C44" s="166">
        <v>13.2081365</v>
      </c>
      <c r="D44" s="165">
        <v>4.5999999999999996</v>
      </c>
      <c r="E44" s="167">
        <f>AVERAGE(E18:E29)</f>
        <v>3.5999999999999996</v>
      </c>
      <c r="F44" s="168"/>
      <c r="G44" s="168"/>
      <c r="H44" s="168"/>
      <c r="I44" s="169"/>
      <c r="O44"/>
      <c r="P44"/>
    </row>
    <row r="45" spans="1:21" x14ac:dyDescent="0.25">
      <c r="A45" s="40"/>
      <c r="B45" s="9">
        <v>2019</v>
      </c>
      <c r="C45" s="38">
        <v>14.4466445</v>
      </c>
      <c r="D45" s="175">
        <v>4.0999999999999996</v>
      </c>
      <c r="E45" s="164">
        <f>AVERAGE(E30:E41)</f>
        <v>3.4166666666666661</v>
      </c>
      <c r="I45" s="3"/>
      <c r="O45"/>
      <c r="P45"/>
      <c r="Q45" s="3"/>
      <c r="R45" s="8"/>
      <c r="T45" s="8"/>
      <c r="U45" s="8"/>
    </row>
    <row r="46" spans="1:21" x14ac:dyDescent="0.25">
      <c r="A46" s="40"/>
      <c r="B46" s="9" t="s">
        <v>139</v>
      </c>
      <c r="C46" s="57"/>
      <c r="D46" s="175">
        <v>4.7</v>
      </c>
      <c r="E46" s="72"/>
      <c r="I46" s="3"/>
      <c r="O46"/>
      <c r="P46"/>
      <c r="Q46" s="3"/>
      <c r="R46" s="8"/>
      <c r="T46" s="8"/>
      <c r="U46" s="8"/>
    </row>
    <row r="47" spans="1:21" x14ac:dyDescent="0.25">
      <c r="A47" s="42"/>
      <c r="B47" s="10" t="s">
        <v>158</v>
      </c>
      <c r="C47" s="58"/>
      <c r="D47" s="176">
        <v>4.5999999999999996</v>
      </c>
      <c r="E47" s="73"/>
      <c r="I47" s="3"/>
      <c r="J47" s="3"/>
      <c r="K47" s="3"/>
      <c r="L47" s="1"/>
      <c r="M47" s="1"/>
    </row>
    <row r="48" spans="1:21" x14ac:dyDescent="0.25">
      <c r="C48" s="185"/>
      <c r="D48" s="3"/>
      <c r="H48" s="178"/>
    </row>
    <row r="49" spans="1:18" x14ac:dyDescent="0.25">
      <c r="D49" s="6"/>
      <c r="O49" s="6"/>
      <c r="P49" s="6"/>
      <c r="Q49" s="6"/>
      <c r="R49" s="6"/>
    </row>
    <row r="50" spans="1:18" x14ac:dyDescent="0.25">
      <c r="A50" s="39"/>
      <c r="B50" s="52"/>
      <c r="C50" s="215" t="s">
        <v>53</v>
      </c>
      <c r="D50" s="216"/>
      <c r="E50" s="217"/>
      <c r="F50" s="218" t="s">
        <v>58</v>
      </c>
      <c r="G50" s="218"/>
      <c r="H50" s="219"/>
      <c r="J50" s="156"/>
      <c r="O50" s="6"/>
      <c r="P50" s="6"/>
      <c r="Q50" s="6"/>
      <c r="R50" s="6"/>
    </row>
    <row r="51" spans="1:18" x14ac:dyDescent="0.25">
      <c r="A51" s="40" t="s">
        <v>72</v>
      </c>
      <c r="B51" s="41" t="s">
        <v>73</v>
      </c>
      <c r="C51" s="16" t="s">
        <v>52</v>
      </c>
      <c r="D51" s="12" t="s">
        <v>55</v>
      </c>
      <c r="E51" s="26" t="s">
        <v>54</v>
      </c>
      <c r="F51" s="220" t="s">
        <v>57</v>
      </c>
      <c r="G51" s="220"/>
      <c r="H51" s="221"/>
      <c r="J51" s="155"/>
      <c r="O51" s="6"/>
      <c r="P51" s="6"/>
      <c r="Q51" s="6"/>
      <c r="R51" s="6"/>
    </row>
    <row r="52" spans="1:18" x14ac:dyDescent="0.25">
      <c r="A52" s="40"/>
      <c r="B52" s="41"/>
      <c r="C52" s="16" t="s">
        <v>56</v>
      </c>
      <c r="D52" s="12" t="s">
        <v>56</v>
      </c>
      <c r="E52" s="26" t="s">
        <v>56</v>
      </c>
      <c r="F52" s="222" t="s">
        <v>59</v>
      </c>
      <c r="G52" s="223"/>
      <c r="H52" s="224"/>
      <c r="J52" s="156"/>
      <c r="O52" s="6"/>
      <c r="P52" s="6"/>
      <c r="Q52" s="6"/>
      <c r="R52" s="6"/>
    </row>
    <row r="53" spans="1:18" x14ac:dyDescent="0.25">
      <c r="A53" s="42"/>
      <c r="B53" s="53"/>
      <c r="C53" s="225" t="s">
        <v>134</v>
      </c>
      <c r="D53" s="226"/>
      <c r="E53" s="226"/>
      <c r="F53" s="157" t="s">
        <v>60</v>
      </c>
      <c r="G53" s="11" t="s">
        <v>61</v>
      </c>
      <c r="H53" s="17" t="s">
        <v>62</v>
      </c>
      <c r="J53" s="156"/>
      <c r="O53" s="6"/>
      <c r="P53" s="6"/>
      <c r="Q53" s="6"/>
      <c r="R53" s="6"/>
    </row>
    <row r="54" spans="1:18" ht="15" hidden="1" customHeight="1" x14ac:dyDescent="0.25">
      <c r="A54" s="40" t="s">
        <v>2</v>
      </c>
      <c r="B54" s="41">
        <v>2017</v>
      </c>
      <c r="C54" s="18">
        <v>2363</v>
      </c>
      <c r="D54" s="19">
        <v>2380</v>
      </c>
      <c r="E54" s="27">
        <v>5905</v>
      </c>
      <c r="F54" s="20">
        <v>175.5055819568303</v>
      </c>
      <c r="G54" s="20">
        <v>161.20217167801493</v>
      </c>
      <c r="H54" s="21">
        <v>150.49527367019607</v>
      </c>
      <c r="J54" s="156"/>
      <c r="O54" s="6"/>
      <c r="P54" s="6"/>
      <c r="Q54" s="6"/>
      <c r="R54" s="6"/>
    </row>
    <row r="55" spans="1:18" ht="15" hidden="1" customHeight="1" x14ac:dyDescent="0.25">
      <c r="A55" s="40" t="s">
        <v>3</v>
      </c>
      <c r="B55" s="41">
        <v>2017</v>
      </c>
      <c r="C55" s="18">
        <v>1974</v>
      </c>
      <c r="D55" s="19">
        <v>2061</v>
      </c>
      <c r="E55" s="27">
        <v>5191</v>
      </c>
      <c r="F55" s="20">
        <v>171.64587030849424</v>
      </c>
      <c r="G55" s="20">
        <v>165.19307063315458</v>
      </c>
      <c r="H55" s="21">
        <v>147.79830360978858</v>
      </c>
      <c r="J55" s="156"/>
      <c r="O55" s="6"/>
      <c r="P55" s="6"/>
      <c r="Q55" s="6"/>
      <c r="R55" s="6"/>
    </row>
    <row r="56" spans="1:18" ht="15" hidden="1" customHeight="1" x14ac:dyDescent="0.25">
      <c r="A56" s="40" t="s">
        <v>4</v>
      </c>
      <c r="B56" s="41">
        <v>2017</v>
      </c>
      <c r="C56" s="18">
        <v>2056</v>
      </c>
      <c r="D56" s="19">
        <v>2148</v>
      </c>
      <c r="E56" s="27">
        <v>5039</v>
      </c>
      <c r="F56" s="20">
        <v>168.93977968408325</v>
      </c>
      <c r="G56" s="20">
        <v>169.26000880406795</v>
      </c>
      <c r="H56" s="21">
        <v>146.03527053488821</v>
      </c>
      <c r="J56" s="156"/>
      <c r="O56" s="6"/>
      <c r="P56" s="6"/>
      <c r="Q56" s="6"/>
      <c r="R56" s="6"/>
    </row>
    <row r="57" spans="1:18" ht="15" hidden="1" customHeight="1" x14ac:dyDescent="0.25">
      <c r="A57" s="40" t="s">
        <v>5</v>
      </c>
      <c r="B57" s="41">
        <v>2017</v>
      </c>
      <c r="C57" s="18">
        <v>1918</v>
      </c>
      <c r="D57" s="19">
        <v>2032</v>
      </c>
      <c r="E57" s="152">
        <v>4868</v>
      </c>
      <c r="F57" s="20">
        <v>172.94628488639631</v>
      </c>
      <c r="G57" s="20">
        <v>172.65550772883802</v>
      </c>
      <c r="H57" s="21">
        <v>148.0408411873687</v>
      </c>
      <c r="J57" s="156"/>
      <c r="O57" s="6"/>
      <c r="P57" s="6"/>
      <c r="Q57" s="6"/>
      <c r="R57" s="6"/>
    </row>
    <row r="58" spans="1:18" ht="15" hidden="1" customHeight="1" x14ac:dyDescent="0.25">
      <c r="A58" s="40" t="s">
        <v>6</v>
      </c>
      <c r="B58" s="41">
        <v>2017</v>
      </c>
      <c r="C58" s="18">
        <v>1865</v>
      </c>
      <c r="D58" s="19">
        <v>1989</v>
      </c>
      <c r="E58" s="152">
        <v>4689</v>
      </c>
      <c r="F58" s="20">
        <v>175.33413349175268</v>
      </c>
      <c r="G58" s="20">
        <v>175.61193832752892</v>
      </c>
      <c r="H58" s="21">
        <v>154.25768718457968</v>
      </c>
      <c r="J58" s="156"/>
      <c r="O58" s="6"/>
      <c r="P58" s="6"/>
      <c r="Q58" s="6"/>
      <c r="R58" s="6"/>
    </row>
    <row r="59" spans="1:18" ht="15" hidden="1" customHeight="1" x14ac:dyDescent="0.25">
      <c r="A59" s="40" t="s">
        <v>7</v>
      </c>
      <c r="B59" s="41">
        <v>2017</v>
      </c>
      <c r="C59" s="18">
        <v>1955</v>
      </c>
      <c r="D59" s="19">
        <v>2066</v>
      </c>
      <c r="E59" s="152">
        <v>4933</v>
      </c>
      <c r="F59" s="20">
        <v>179.04664476194432</v>
      </c>
      <c r="G59" s="20">
        <v>174.89756832112002</v>
      </c>
      <c r="H59" s="21">
        <v>162.15967632628778</v>
      </c>
      <c r="J59" s="156"/>
      <c r="O59" s="6"/>
      <c r="P59" s="6"/>
      <c r="Q59" s="6"/>
      <c r="R59" s="6"/>
    </row>
    <row r="60" spans="1:18" ht="15" hidden="1" customHeight="1" x14ac:dyDescent="0.25">
      <c r="A60" s="40" t="s">
        <v>8</v>
      </c>
      <c r="B60" s="41">
        <v>2017</v>
      </c>
      <c r="C60" s="18">
        <v>1964</v>
      </c>
      <c r="D60" s="19">
        <v>2071</v>
      </c>
      <c r="E60" s="152">
        <v>4795</v>
      </c>
      <c r="F60" s="20">
        <v>177.19044315988538</v>
      </c>
      <c r="G60" s="20">
        <v>174.30333435899954</v>
      </c>
      <c r="H60" s="21">
        <v>153.04959367644608</v>
      </c>
      <c r="J60" s="156"/>
      <c r="O60" s="6"/>
      <c r="P60" s="6"/>
      <c r="Q60" s="6"/>
      <c r="R60" s="6"/>
    </row>
    <row r="61" spans="1:18" ht="15" hidden="1" customHeight="1" x14ac:dyDescent="0.25">
      <c r="A61" s="40" t="s">
        <v>9</v>
      </c>
      <c r="B61" s="41">
        <v>2017</v>
      </c>
      <c r="C61" s="18">
        <v>1970</v>
      </c>
      <c r="D61" s="19">
        <v>2070</v>
      </c>
      <c r="E61" s="152">
        <v>4875</v>
      </c>
      <c r="F61" s="20">
        <v>178.56484285703243</v>
      </c>
      <c r="G61" s="20">
        <v>174.00067827218422</v>
      </c>
      <c r="H61" s="21">
        <v>151.86156050310643</v>
      </c>
      <c r="J61" s="156"/>
      <c r="O61" s="6"/>
      <c r="P61" s="6"/>
      <c r="Q61" s="6"/>
      <c r="R61" s="6"/>
    </row>
    <row r="62" spans="1:18" ht="15" hidden="1" customHeight="1" x14ac:dyDescent="0.25">
      <c r="A62" s="40" t="s">
        <v>10</v>
      </c>
      <c r="B62" s="41">
        <v>2017</v>
      </c>
      <c r="C62" s="18">
        <v>2007</v>
      </c>
      <c r="D62" s="19">
        <v>2100</v>
      </c>
      <c r="E62" s="152">
        <v>4919</v>
      </c>
      <c r="F62" s="20">
        <v>176.5696425413642</v>
      </c>
      <c r="G62" s="20">
        <v>173.05098424287945</v>
      </c>
      <c r="H62" s="21">
        <v>152.80925306180387</v>
      </c>
      <c r="J62" s="156"/>
      <c r="O62" s="6"/>
      <c r="P62" s="6"/>
      <c r="Q62" s="6"/>
      <c r="R62" s="6"/>
    </row>
    <row r="63" spans="1:18" hidden="1" x14ac:dyDescent="0.25">
      <c r="A63" s="40" t="s">
        <v>11</v>
      </c>
      <c r="B63" s="41">
        <v>2017</v>
      </c>
      <c r="C63" s="18">
        <v>2114</v>
      </c>
      <c r="D63" s="19">
        <v>2198</v>
      </c>
      <c r="E63" s="152">
        <v>5176</v>
      </c>
      <c r="F63" s="20">
        <v>175.68880980054686</v>
      </c>
      <c r="G63" s="20">
        <v>172.82411954800477</v>
      </c>
      <c r="H63" s="21">
        <v>153.110729532595</v>
      </c>
      <c r="J63" s="156"/>
      <c r="O63" s="6"/>
      <c r="P63" s="6"/>
      <c r="Q63" s="6"/>
      <c r="R63" s="6"/>
    </row>
    <row r="64" spans="1:18" hidden="1" x14ac:dyDescent="0.25">
      <c r="A64" s="40" t="s">
        <v>12</v>
      </c>
      <c r="B64" s="41">
        <v>2017</v>
      </c>
      <c r="C64" s="18">
        <v>1983</v>
      </c>
      <c r="D64" s="19">
        <v>2066</v>
      </c>
      <c r="E64" s="152">
        <v>4932</v>
      </c>
      <c r="F64" s="20">
        <v>169.05143995446079</v>
      </c>
      <c r="G64" s="20">
        <v>169.65018099787562</v>
      </c>
      <c r="H64" s="21">
        <v>152.42959633819675</v>
      </c>
      <c r="O64" s="6"/>
      <c r="P64" s="6"/>
      <c r="Q64" s="6"/>
      <c r="R64" s="6"/>
    </row>
    <row r="65" spans="1:18" hidden="1" x14ac:dyDescent="0.25">
      <c r="A65" s="40" t="s">
        <v>1</v>
      </c>
      <c r="B65" s="41">
        <v>2018</v>
      </c>
      <c r="C65" s="18">
        <v>2042</v>
      </c>
      <c r="D65" s="19">
        <v>2065</v>
      </c>
      <c r="E65" s="152">
        <v>4720</v>
      </c>
      <c r="F65" s="20">
        <v>168.44343414503271</v>
      </c>
      <c r="G65" s="20">
        <v>167.49803432856694</v>
      </c>
      <c r="H65" s="21">
        <v>156.60705270143959</v>
      </c>
      <c r="O65" s="6"/>
      <c r="P65" s="6"/>
      <c r="Q65" s="6"/>
      <c r="R65" s="6"/>
    </row>
    <row r="66" spans="1:18" hidden="1" x14ac:dyDescent="0.25">
      <c r="A66" s="40" t="s">
        <v>2</v>
      </c>
      <c r="B66" s="41">
        <v>2018</v>
      </c>
      <c r="C66" s="18">
        <v>1921</v>
      </c>
      <c r="D66" s="19">
        <v>1994</v>
      </c>
      <c r="E66" s="152">
        <v>4667</v>
      </c>
      <c r="F66" s="20">
        <v>171.4237971499935</v>
      </c>
      <c r="G66" s="20">
        <v>170.34548962237901</v>
      </c>
      <c r="H66" s="21">
        <v>161.29896899983493</v>
      </c>
      <c r="O66" s="6"/>
      <c r="P66" s="6"/>
      <c r="Q66" s="6"/>
      <c r="R66" s="6"/>
    </row>
    <row r="67" spans="1:18" hidden="1" x14ac:dyDescent="0.25">
      <c r="A67" s="40" t="s">
        <v>3</v>
      </c>
      <c r="B67" s="41">
        <v>2018</v>
      </c>
      <c r="C67" s="18">
        <v>2024</v>
      </c>
      <c r="D67" s="19">
        <v>2092</v>
      </c>
      <c r="E67" s="152">
        <v>4806</v>
      </c>
      <c r="F67" s="20">
        <v>173.17893325082306</v>
      </c>
      <c r="G67" s="20">
        <v>170.96641853293809</v>
      </c>
      <c r="H67" s="21">
        <v>165.43469787243222</v>
      </c>
      <c r="O67" s="6"/>
      <c r="P67" s="6"/>
      <c r="Q67" s="6"/>
      <c r="R67" s="6"/>
    </row>
    <row r="68" spans="1:18" hidden="1" x14ac:dyDescent="0.25">
      <c r="A68" s="40" t="s">
        <v>4</v>
      </c>
      <c r="B68" s="41">
        <v>2018</v>
      </c>
      <c r="C68" s="18">
        <v>2071</v>
      </c>
      <c r="D68" s="19">
        <v>2160</v>
      </c>
      <c r="E68" s="152">
        <v>4834</v>
      </c>
      <c r="F68" s="20">
        <v>173.98651265982176</v>
      </c>
      <c r="G68" s="20">
        <v>170.36598787081732</v>
      </c>
      <c r="H68" s="21">
        <v>168.49656905846891</v>
      </c>
      <c r="O68" s="6"/>
      <c r="P68" s="6"/>
      <c r="Q68" s="6"/>
      <c r="R68" s="6"/>
    </row>
    <row r="69" spans="1:18" hidden="1" x14ac:dyDescent="0.25">
      <c r="A69" s="40" t="s">
        <v>5</v>
      </c>
      <c r="B69" s="41">
        <v>2018</v>
      </c>
      <c r="C69" s="18">
        <v>2212</v>
      </c>
      <c r="D69" s="19">
        <v>2293</v>
      </c>
      <c r="E69" s="152">
        <v>4744</v>
      </c>
      <c r="F69" s="20">
        <v>175.82492250576939</v>
      </c>
      <c r="G69" s="20">
        <v>168.65683931828406</v>
      </c>
      <c r="H69" s="21">
        <v>172.56287175400223</v>
      </c>
      <c r="O69" s="6"/>
      <c r="P69" s="6"/>
      <c r="Q69" s="6"/>
      <c r="R69" s="6"/>
    </row>
    <row r="70" spans="1:18" hidden="1" x14ac:dyDescent="0.25">
      <c r="A70" s="40" t="s">
        <v>132</v>
      </c>
      <c r="B70" s="41">
        <v>2018</v>
      </c>
      <c r="C70" s="18">
        <v>2207</v>
      </c>
      <c r="D70" s="19">
        <v>2281</v>
      </c>
      <c r="E70" s="152">
        <v>4583</v>
      </c>
      <c r="F70" s="20">
        <v>172.72661458881115</v>
      </c>
      <c r="G70" s="20">
        <v>166.54516164042332</v>
      </c>
      <c r="H70" s="21">
        <v>166.82788683631188</v>
      </c>
      <c r="O70" s="6"/>
      <c r="P70" s="6"/>
      <c r="Q70" s="6"/>
      <c r="R70" s="6"/>
    </row>
    <row r="71" spans="1:18" hidden="1" x14ac:dyDescent="0.25">
      <c r="A71" s="40" t="s">
        <v>7</v>
      </c>
      <c r="B71" s="41">
        <v>2018</v>
      </c>
      <c r="C71" s="18">
        <v>2149</v>
      </c>
      <c r="D71" s="19">
        <v>2220</v>
      </c>
      <c r="E71" s="152">
        <v>4484</v>
      </c>
      <c r="F71" s="20">
        <v>167.096432779211</v>
      </c>
      <c r="G71" s="20">
        <v>165.1784035463256</v>
      </c>
      <c r="H71" s="21">
        <v>161.868560411999</v>
      </c>
      <c r="O71" s="6"/>
      <c r="P71" s="6"/>
      <c r="Q71" s="6"/>
      <c r="R71" s="6"/>
    </row>
    <row r="72" spans="1:18" hidden="1" x14ac:dyDescent="0.25">
      <c r="A72" s="40" t="s">
        <v>8</v>
      </c>
      <c r="B72" s="41">
        <v>2018</v>
      </c>
      <c r="C72" s="18">
        <v>2391</v>
      </c>
      <c r="D72" s="19">
        <v>2480</v>
      </c>
      <c r="E72" s="152">
        <v>4724</v>
      </c>
      <c r="F72" s="20">
        <v>167.83191646739144</v>
      </c>
      <c r="G72" s="20">
        <v>166.7578228214783</v>
      </c>
      <c r="H72" s="21">
        <v>168.65121991192197</v>
      </c>
      <c r="O72" s="6"/>
      <c r="P72" s="6"/>
      <c r="Q72" s="6"/>
      <c r="R72" s="6"/>
    </row>
    <row r="73" spans="1:18" x14ac:dyDescent="0.25">
      <c r="A73" s="40" t="s">
        <v>9</v>
      </c>
      <c r="B73" s="41">
        <v>2018</v>
      </c>
      <c r="C73" s="18">
        <v>2505</v>
      </c>
      <c r="D73" s="19">
        <v>2524</v>
      </c>
      <c r="E73" s="152">
        <v>4801</v>
      </c>
      <c r="F73" s="20">
        <v>164.5259421627477</v>
      </c>
      <c r="G73" s="20">
        <v>163.84836665338472</v>
      </c>
      <c r="H73" s="21">
        <v>164.04057474617412</v>
      </c>
      <c r="O73" s="6"/>
      <c r="P73" s="6"/>
      <c r="Q73" s="6"/>
      <c r="R73" s="6"/>
    </row>
    <row r="74" spans="1:18" x14ac:dyDescent="0.25">
      <c r="A74" s="40" t="s">
        <v>10</v>
      </c>
      <c r="B74" s="41">
        <v>2018</v>
      </c>
      <c r="C74" s="18">
        <v>2481</v>
      </c>
      <c r="D74" s="19">
        <v>2485</v>
      </c>
      <c r="E74" s="152">
        <v>4780</v>
      </c>
      <c r="F74" s="20">
        <v>162.94063460806166</v>
      </c>
      <c r="G74" s="20">
        <v>160.42298418114592</v>
      </c>
      <c r="H74" s="21">
        <v>165.71799586822601</v>
      </c>
      <c r="O74" s="6"/>
      <c r="P74" s="6"/>
      <c r="Q74" s="6"/>
      <c r="R74" s="6"/>
    </row>
    <row r="75" spans="1:18" s="156" customFormat="1" x14ac:dyDescent="0.25">
      <c r="A75" s="40" t="s">
        <v>11</v>
      </c>
      <c r="B75" s="41">
        <v>2018</v>
      </c>
      <c r="C75" s="18">
        <v>2485</v>
      </c>
      <c r="D75" s="19">
        <v>2446</v>
      </c>
      <c r="E75" s="152">
        <v>4766</v>
      </c>
      <c r="F75" s="20">
        <v>161.75372117975195</v>
      </c>
      <c r="G75" s="20">
        <v>162.58567005361644</v>
      </c>
      <c r="H75" s="21">
        <v>164.13806851369782</v>
      </c>
      <c r="J75"/>
      <c r="O75" s="6"/>
      <c r="P75" s="6"/>
      <c r="Q75" s="6"/>
      <c r="R75" s="6"/>
    </row>
    <row r="76" spans="1:18" s="156" customFormat="1" x14ac:dyDescent="0.25">
      <c r="A76" s="40" t="s">
        <v>12</v>
      </c>
      <c r="B76" s="41">
        <v>2018</v>
      </c>
      <c r="C76" s="18">
        <v>2887</v>
      </c>
      <c r="D76" s="19">
        <v>2701</v>
      </c>
      <c r="E76" s="152">
        <v>5170</v>
      </c>
      <c r="F76" s="20">
        <v>161.46532608016901</v>
      </c>
      <c r="G76" s="20">
        <v>162.35104438086006</v>
      </c>
      <c r="H76" s="21">
        <v>167.79460726628236</v>
      </c>
      <c r="J76"/>
      <c r="O76" s="6"/>
      <c r="P76" s="6"/>
      <c r="Q76" s="6"/>
      <c r="R76" s="6"/>
    </row>
    <row r="77" spans="1:18" s="156" customFormat="1" x14ac:dyDescent="0.25">
      <c r="A77" s="40" t="s">
        <v>1</v>
      </c>
      <c r="B77" s="41">
        <v>2019</v>
      </c>
      <c r="C77" s="18">
        <v>3023</v>
      </c>
      <c r="D77" s="19">
        <v>2767</v>
      </c>
      <c r="E77" s="152">
        <v>5060</v>
      </c>
      <c r="F77" s="20">
        <v>163.92960951643758</v>
      </c>
      <c r="G77" s="20">
        <v>160.09162498295123</v>
      </c>
      <c r="H77" s="21">
        <v>168.69697453191245</v>
      </c>
      <c r="J77"/>
      <c r="O77" s="6"/>
      <c r="P77" s="6"/>
      <c r="Q77" s="6"/>
      <c r="R77" s="6"/>
    </row>
    <row r="78" spans="1:18" s="170" customFormat="1" x14ac:dyDescent="0.25">
      <c r="A78" s="40" t="s">
        <v>2</v>
      </c>
      <c r="B78" s="41">
        <v>2019</v>
      </c>
      <c r="C78" s="18">
        <v>2886</v>
      </c>
      <c r="D78" s="19">
        <v>2710</v>
      </c>
      <c r="E78" s="152">
        <v>4997</v>
      </c>
      <c r="F78" s="20">
        <v>167.02317144794375</v>
      </c>
      <c r="G78" s="20">
        <v>162.66604871424786</v>
      </c>
      <c r="H78" s="21">
        <v>168.50522025795078</v>
      </c>
      <c r="O78" s="6"/>
      <c r="P78" s="6"/>
      <c r="Q78" s="6"/>
      <c r="R78" s="6"/>
    </row>
    <row r="79" spans="1:18" s="170" customFormat="1" x14ac:dyDescent="0.25">
      <c r="A79" s="40" t="s">
        <v>3</v>
      </c>
      <c r="B79" s="41">
        <v>2019</v>
      </c>
      <c r="C79" s="18">
        <v>3055</v>
      </c>
      <c r="D79" s="19">
        <v>2778</v>
      </c>
      <c r="E79" s="152">
        <v>4982</v>
      </c>
      <c r="F79" s="20">
        <v>167.62030270378875</v>
      </c>
      <c r="G79" s="20">
        <v>164.45039794317492</v>
      </c>
      <c r="H79" s="21">
        <v>164.73801408298903</v>
      </c>
      <c r="O79" s="6"/>
      <c r="P79" s="6"/>
      <c r="Q79" s="6"/>
      <c r="R79" s="6"/>
    </row>
    <row r="80" spans="1:18" s="170" customFormat="1" x14ac:dyDescent="0.25">
      <c r="A80" s="40" t="s">
        <v>4</v>
      </c>
      <c r="B80" s="41">
        <v>2019</v>
      </c>
      <c r="C80" s="18">
        <v>2781</v>
      </c>
      <c r="D80" s="19">
        <v>2661</v>
      </c>
      <c r="E80" s="152">
        <v>4978</v>
      </c>
      <c r="F80" s="20">
        <v>170.70429249449825</v>
      </c>
      <c r="G80" s="20">
        <v>170.91329161788974</v>
      </c>
      <c r="H80" s="21">
        <v>160.09935025464804</v>
      </c>
      <c r="O80" s="6"/>
      <c r="P80" s="6"/>
      <c r="Q80" s="6"/>
      <c r="R80" s="6"/>
    </row>
    <row r="81" spans="1:18" s="170" customFormat="1" x14ac:dyDescent="0.25">
      <c r="A81" s="40" t="s">
        <v>5</v>
      </c>
      <c r="B81" s="41">
        <v>2019</v>
      </c>
      <c r="C81" s="18">
        <v>2794</v>
      </c>
      <c r="D81" s="19">
        <v>2715</v>
      </c>
      <c r="E81" s="152">
        <v>4919</v>
      </c>
      <c r="F81" s="20">
        <v>173.810532810306</v>
      </c>
      <c r="G81" s="20">
        <v>174.25659651134447</v>
      </c>
      <c r="H81" s="21">
        <v>162.3154540470222</v>
      </c>
      <c r="O81" s="6"/>
      <c r="P81" s="6"/>
      <c r="Q81" s="6"/>
      <c r="R81" s="6"/>
    </row>
    <row r="82" spans="1:18" s="170" customFormat="1" x14ac:dyDescent="0.25">
      <c r="A82" s="40" t="s">
        <v>132</v>
      </c>
      <c r="B82" s="41">
        <v>2019</v>
      </c>
      <c r="C82" s="18">
        <v>2953</v>
      </c>
      <c r="D82" s="19">
        <v>2894</v>
      </c>
      <c r="E82" s="152">
        <v>5461</v>
      </c>
      <c r="F82" s="20">
        <v>173.18763976156598</v>
      </c>
      <c r="G82" s="20">
        <v>176.39794684260303</v>
      </c>
      <c r="H82" s="21">
        <v>173.47489918797487</v>
      </c>
      <c r="O82" s="6"/>
      <c r="P82" s="6"/>
      <c r="Q82" s="6"/>
      <c r="R82" s="6"/>
    </row>
    <row r="83" spans="1:18" s="170" customFormat="1" x14ac:dyDescent="0.25">
      <c r="A83" s="40" t="s">
        <v>7</v>
      </c>
      <c r="B83" s="41">
        <v>2019</v>
      </c>
      <c r="C83" s="18">
        <v>2942</v>
      </c>
      <c r="D83" s="19">
        <v>2887</v>
      </c>
      <c r="E83" s="152">
        <v>5404</v>
      </c>
      <c r="F83" s="20">
        <v>171.71944720339675</v>
      </c>
      <c r="G83" s="20">
        <v>178.86149502272499</v>
      </c>
      <c r="H83" s="21">
        <v>168.36112332667378</v>
      </c>
      <c r="O83" s="6"/>
      <c r="P83" s="6"/>
      <c r="Q83" s="6"/>
      <c r="R83" s="6"/>
    </row>
    <row r="84" spans="1:18" s="156" customFormat="1" x14ac:dyDescent="0.25">
      <c r="A84" s="40" t="s">
        <v>148</v>
      </c>
      <c r="B84" s="41">
        <v>2019</v>
      </c>
      <c r="C84" s="18">
        <v>2887</v>
      </c>
      <c r="D84" s="19">
        <v>2780</v>
      </c>
      <c r="E84" s="152">
        <v>5647</v>
      </c>
      <c r="F84" s="20">
        <v>169.72744590472334</v>
      </c>
      <c r="G84" s="20">
        <v>179.56171192843539</v>
      </c>
      <c r="H84" s="21">
        <v>157.75031075944059</v>
      </c>
      <c r="O84" s="6"/>
      <c r="P84" s="6"/>
      <c r="Q84" s="6"/>
      <c r="R84" s="6"/>
    </row>
    <row r="85" spans="1:18" s="170" customFormat="1" x14ac:dyDescent="0.25">
      <c r="A85" s="40" t="s">
        <v>151</v>
      </c>
      <c r="B85" s="41">
        <v>2019</v>
      </c>
      <c r="C85" s="18">
        <v>2746.0416666666665</v>
      </c>
      <c r="D85" s="19">
        <v>2633.25</v>
      </c>
      <c r="E85" s="152">
        <v>5682.04</v>
      </c>
      <c r="F85" s="20">
        <v>169.23276836041552</v>
      </c>
      <c r="G85" s="20">
        <v>179.56536334199242</v>
      </c>
      <c r="H85" s="21">
        <v>157.37969456070687</v>
      </c>
      <c r="O85" s="6"/>
      <c r="P85" s="6"/>
      <c r="Q85" s="6"/>
      <c r="R85" s="6"/>
    </row>
    <row r="86" spans="1:18" s="170" customFormat="1" x14ac:dyDescent="0.25">
      <c r="A86" s="40" t="s">
        <v>152</v>
      </c>
      <c r="B86" s="41">
        <v>2019</v>
      </c>
      <c r="C86" s="18">
        <v>2832.8115942028985</v>
      </c>
      <c r="D86" s="19">
        <v>2750.6884057971015</v>
      </c>
      <c r="E86" s="152">
        <v>5856.166666666667</v>
      </c>
      <c r="F86" s="20">
        <v>172.0344013086972</v>
      </c>
      <c r="G86" s="20">
        <v>180.67105372461089</v>
      </c>
      <c r="H86" s="21">
        <v>164.27131771188485</v>
      </c>
      <c r="O86" s="6"/>
      <c r="P86" s="6"/>
      <c r="Q86" s="6"/>
      <c r="R86" s="6"/>
    </row>
    <row r="87" spans="1:18" s="170" customFormat="1" x14ac:dyDescent="0.25">
      <c r="A87" s="40" t="s">
        <v>153</v>
      </c>
      <c r="B87" s="41">
        <v>2019</v>
      </c>
      <c r="C87" s="18">
        <v>2760</v>
      </c>
      <c r="D87" s="19">
        <v>2697</v>
      </c>
      <c r="E87" s="152">
        <v>5989</v>
      </c>
      <c r="F87" s="20">
        <v>176.84255206945377</v>
      </c>
      <c r="G87" s="20">
        <v>189.66069938905486</v>
      </c>
      <c r="H87" s="21">
        <v>162.14407970658027</v>
      </c>
      <c r="O87" s="6"/>
      <c r="P87" s="6"/>
      <c r="Q87" s="6"/>
      <c r="R87" s="6"/>
    </row>
    <row r="88" spans="1:18" s="170" customFormat="1" x14ac:dyDescent="0.25">
      <c r="A88" s="40" t="s">
        <v>155</v>
      </c>
      <c r="B88" s="41">
        <v>2019</v>
      </c>
      <c r="C88" s="18">
        <v>2664</v>
      </c>
      <c r="D88" s="19">
        <v>2618</v>
      </c>
      <c r="E88" s="152">
        <v>5998</v>
      </c>
      <c r="F88" s="20">
        <v>181.46846084538316</v>
      </c>
      <c r="G88" s="20">
        <v>190.77629343225595</v>
      </c>
      <c r="H88" s="21">
        <v>164.42119617011957</v>
      </c>
      <c r="O88" s="6"/>
      <c r="P88" s="6"/>
      <c r="Q88" s="6"/>
      <c r="R88" s="6"/>
    </row>
    <row r="89" spans="1:18" s="170" customFormat="1" x14ac:dyDescent="0.25">
      <c r="A89" s="40" t="s">
        <v>156</v>
      </c>
      <c r="B89" s="41">
        <v>2020</v>
      </c>
      <c r="C89" s="18">
        <v>2592</v>
      </c>
      <c r="D89" s="19">
        <v>2589</v>
      </c>
      <c r="E89" s="152">
        <v>5978</v>
      </c>
      <c r="F89" s="20">
        <v>182.44173161491653</v>
      </c>
      <c r="G89" s="20">
        <v>182.29134417848061</v>
      </c>
      <c r="H89" s="21">
        <v>169.22606279236777</v>
      </c>
      <c r="O89" s="6"/>
      <c r="P89" s="6"/>
      <c r="Q89" s="6"/>
      <c r="R89" s="6"/>
    </row>
    <row r="90" spans="1:18" s="170" customFormat="1" x14ac:dyDescent="0.25">
      <c r="A90" s="42" t="s">
        <v>157</v>
      </c>
      <c r="B90" s="43">
        <v>2020</v>
      </c>
      <c r="C90" s="22">
        <v>2484</v>
      </c>
      <c r="D90" s="23">
        <v>2539</v>
      </c>
      <c r="E90" s="153">
        <v>5888</v>
      </c>
      <c r="F90" s="24">
        <v>180.53295427976806</v>
      </c>
      <c r="G90" s="24">
        <v>178.5915556194976</v>
      </c>
      <c r="H90" s="25">
        <v>167.76857770858746</v>
      </c>
      <c r="O90" s="6"/>
      <c r="P90" s="6"/>
      <c r="Q90" s="6"/>
      <c r="R90" s="6"/>
    </row>
    <row r="91" spans="1:18" s="170" customFormat="1" x14ac:dyDescent="0.25">
      <c r="D91" s="6"/>
      <c r="E91" s="3"/>
      <c r="F91" s="3"/>
      <c r="G91" s="3"/>
      <c r="H91" s="3"/>
      <c r="Q91" s="6"/>
      <c r="R91" s="6"/>
    </row>
    <row r="92" spans="1:18" x14ac:dyDescent="0.25">
      <c r="D92" s="6"/>
      <c r="O92"/>
      <c r="P92"/>
      <c r="Q92" s="6"/>
      <c r="R92" s="6"/>
    </row>
    <row r="93" spans="1:18" x14ac:dyDescent="0.25">
      <c r="D93" s="6"/>
      <c r="O93"/>
      <c r="P93"/>
      <c r="Q93" s="6"/>
      <c r="R93" s="6"/>
    </row>
    <row r="94" spans="1:18" x14ac:dyDescent="0.25">
      <c r="A94" s="39" t="s">
        <v>137</v>
      </c>
      <c r="B94" s="97" t="s">
        <v>27</v>
      </c>
      <c r="C94" s="98" t="s">
        <v>28</v>
      </c>
      <c r="D94" s="212" t="s">
        <v>166</v>
      </c>
      <c r="E94" s="213"/>
      <c r="F94" s="213"/>
      <c r="G94" s="213"/>
      <c r="H94" s="213"/>
      <c r="I94" s="213"/>
      <c r="J94" s="214"/>
      <c r="O94"/>
      <c r="P94"/>
      <c r="Q94" s="6"/>
      <c r="R94" s="6"/>
    </row>
    <row r="95" spans="1:18" x14ac:dyDescent="0.25">
      <c r="A95" s="40"/>
      <c r="B95" s="99" t="s">
        <v>63</v>
      </c>
      <c r="C95" s="63" t="s">
        <v>64</v>
      </c>
      <c r="D95" s="46" t="s">
        <v>35</v>
      </c>
      <c r="E95" s="46" t="s">
        <v>37</v>
      </c>
      <c r="F95" s="46" t="s">
        <v>38</v>
      </c>
      <c r="G95" s="12" t="s">
        <v>39</v>
      </c>
      <c r="H95" s="47" t="s">
        <v>40</v>
      </c>
      <c r="I95" s="102" t="s">
        <v>41</v>
      </c>
      <c r="J95" s="26" t="s">
        <v>89</v>
      </c>
      <c r="O95"/>
      <c r="P95"/>
      <c r="Q95"/>
      <c r="R95"/>
    </row>
    <row r="96" spans="1:18" x14ac:dyDescent="0.25">
      <c r="A96" s="40"/>
      <c r="B96" s="99" t="s">
        <v>14</v>
      </c>
      <c r="C96" s="63" t="s">
        <v>14</v>
      </c>
      <c r="D96" s="46" t="s">
        <v>79</v>
      </c>
      <c r="E96" s="46"/>
      <c r="F96" s="46"/>
      <c r="G96" s="12"/>
      <c r="H96" s="47"/>
      <c r="I96" s="102"/>
      <c r="J96" s="26" t="s">
        <v>90</v>
      </c>
      <c r="O96"/>
      <c r="P96"/>
      <c r="Q96"/>
      <c r="R96"/>
    </row>
    <row r="97" spans="1:18" x14ac:dyDescent="0.25">
      <c r="A97" s="42"/>
      <c r="B97" s="210" t="s">
        <v>79</v>
      </c>
      <c r="C97" s="211"/>
      <c r="D97" s="48" t="s">
        <v>14</v>
      </c>
      <c r="E97" s="48"/>
      <c r="F97" s="48"/>
      <c r="G97" s="13"/>
      <c r="H97" s="49"/>
      <c r="I97" s="49"/>
      <c r="J97" s="49"/>
      <c r="O97"/>
      <c r="P97"/>
      <c r="Q97"/>
      <c r="R97"/>
    </row>
    <row r="98" spans="1:18" hidden="1" x14ac:dyDescent="0.25">
      <c r="A98" s="40" t="s">
        <v>15</v>
      </c>
      <c r="B98" s="99">
        <v>27.7</v>
      </c>
      <c r="C98" s="63">
        <v>36.4</v>
      </c>
      <c r="D98" s="47">
        <v>-0.5</v>
      </c>
      <c r="E98" s="47">
        <v>26.2</v>
      </c>
      <c r="F98" s="47">
        <v>12.8</v>
      </c>
      <c r="G98" s="113">
        <v>-4.0999999999999996</v>
      </c>
      <c r="H98" s="47">
        <v>-1.2</v>
      </c>
      <c r="I98" s="45">
        <v>-1.3</v>
      </c>
      <c r="J98" s="124">
        <v>-5.9</v>
      </c>
      <c r="O98"/>
      <c r="P98"/>
      <c r="Q98"/>
      <c r="R98"/>
    </row>
    <row r="99" spans="1:18" hidden="1" x14ac:dyDescent="0.25">
      <c r="A99" s="40" t="s">
        <v>16</v>
      </c>
      <c r="B99" s="99">
        <v>27.7</v>
      </c>
      <c r="C99" s="63">
        <v>36.6</v>
      </c>
      <c r="D99" s="47">
        <v>2.9</v>
      </c>
      <c r="E99" s="47">
        <v>36.799999999999997</v>
      </c>
      <c r="F99" s="47">
        <v>3.9</v>
      </c>
      <c r="G99" s="113">
        <v>2.9</v>
      </c>
      <c r="H99" s="47">
        <v>2.5</v>
      </c>
      <c r="I99" s="47">
        <v>-0.5</v>
      </c>
      <c r="J99" s="125">
        <v>0.6</v>
      </c>
      <c r="O99"/>
      <c r="P99"/>
      <c r="Q99"/>
      <c r="R99"/>
    </row>
    <row r="100" spans="1:18" hidden="1" x14ac:dyDescent="0.25">
      <c r="A100" s="40" t="s">
        <v>17</v>
      </c>
      <c r="B100" s="99">
        <v>27.7</v>
      </c>
      <c r="C100" s="63">
        <v>36.799999999999997</v>
      </c>
      <c r="D100" s="47">
        <v>2.8</v>
      </c>
      <c r="E100" s="47">
        <v>47.8</v>
      </c>
      <c r="F100" s="47">
        <v>11.7</v>
      </c>
      <c r="G100" s="113">
        <v>3.4</v>
      </c>
      <c r="H100" s="47">
        <v>1.6</v>
      </c>
      <c r="I100" s="47">
        <v>-1.8</v>
      </c>
      <c r="J100" s="125">
        <v>0.6</v>
      </c>
      <c r="O100"/>
      <c r="P100"/>
      <c r="Q100"/>
      <c r="R100"/>
    </row>
    <row r="101" spans="1:18" hidden="1" x14ac:dyDescent="0.25">
      <c r="A101" s="40" t="s">
        <v>18</v>
      </c>
      <c r="B101" s="99">
        <v>26.7</v>
      </c>
      <c r="C101" s="63">
        <v>36.299999999999997</v>
      </c>
      <c r="D101" s="47">
        <v>3.4</v>
      </c>
      <c r="E101" s="47">
        <v>44.9</v>
      </c>
      <c r="F101" s="47">
        <v>-5.5</v>
      </c>
      <c r="G101" s="113">
        <v>6</v>
      </c>
      <c r="H101" s="47">
        <v>2.1</v>
      </c>
      <c r="I101" s="47">
        <v>-2</v>
      </c>
      <c r="J101" s="125">
        <v>5.5</v>
      </c>
      <c r="O101"/>
      <c r="P101"/>
      <c r="Q101"/>
      <c r="R101"/>
    </row>
    <row r="102" spans="1:18" x14ac:dyDescent="0.25">
      <c r="A102" s="40" t="s">
        <v>124</v>
      </c>
      <c r="B102" s="99">
        <v>26.7</v>
      </c>
      <c r="C102" s="63">
        <v>36.700000000000003</v>
      </c>
      <c r="D102" s="47">
        <v>-2.7</v>
      </c>
      <c r="E102" s="69">
        <v>-33.700000000000003</v>
      </c>
      <c r="F102" s="69">
        <v>-9.1</v>
      </c>
      <c r="G102" s="186">
        <v>-8.4</v>
      </c>
      <c r="H102" s="69">
        <v>1</v>
      </c>
      <c r="I102" s="69">
        <v>-2.2999999999999998</v>
      </c>
      <c r="J102" s="189">
        <v>-3</v>
      </c>
      <c r="O102"/>
      <c r="P102"/>
      <c r="Q102"/>
      <c r="R102"/>
    </row>
    <row r="103" spans="1:18" s="156" customFormat="1" x14ac:dyDescent="0.25">
      <c r="A103" s="40" t="s">
        <v>133</v>
      </c>
      <c r="B103" s="99">
        <v>27.2</v>
      </c>
      <c r="C103" s="63">
        <v>37.200000000000003</v>
      </c>
      <c r="D103" s="47">
        <v>-0.5</v>
      </c>
      <c r="E103" s="69">
        <v>-42.3</v>
      </c>
      <c r="F103" s="69">
        <v>8.1</v>
      </c>
      <c r="G103" s="186">
        <v>1.4</v>
      </c>
      <c r="H103" s="69">
        <v>1.7</v>
      </c>
      <c r="I103" s="69">
        <v>1.5</v>
      </c>
      <c r="J103" s="189">
        <v>-1.2</v>
      </c>
    </row>
    <row r="104" spans="1:18" s="170" customFormat="1" x14ac:dyDescent="0.25">
      <c r="A104" s="40" t="s">
        <v>135</v>
      </c>
      <c r="B104" s="99">
        <v>27.5</v>
      </c>
      <c r="C104" s="63">
        <v>37.299999999999997</v>
      </c>
      <c r="D104" s="47">
        <v>2.6</v>
      </c>
      <c r="E104" s="69">
        <v>13.7</v>
      </c>
      <c r="F104" s="69">
        <v>-8.9</v>
      </c>
      <c r="G104" s="186">
        <v>7.5</v>
      </c>
      <c r="H104" s="69">
        <v>2.1</v>
      </c>
      <c r="I104" s="69">
        <v>-1.7</v>
      </c>
      <c r="J104" s="189">
        <v>3.4</v>
      </c>
    </row>
    <row r="105" spans="1:18" s="170" customFormat="1" x14ac:dyDescent="0.25">
      <c r="A105" s="40" t="s">
        <v>141</v>
      </c>
      <c r="B105" s="99">
        <v>27.1</v>
      </c>
      <c r="C105" s="63">
        <v>37</v>
      </c>
      <c r="D105" s="47">
        <v>1.4</v>
      </c>
      <c r="E105" s="69">
        <v>7.9</v>
      </c>
      <c r="F105" s="69">
        <v>-3.8</v>
      </c>
      <c r="G105" s="186">
        <v>4.5</v>
      </c>
      <c r="H105" s="69">
        <v>2.7</v>
      </c>
      <c r="I105" s="69">
        <v>-0.7</v>
      </c>
      <c r="J105" s="189">
        <v>-0.7</v>
      </c>
    </row>
    <row r="106" spans="1:18" s="170" customFormat="1" x14ac:dyDescent="0.25">
      <c r="A106" s="40" t="s">
        <v>143</v>
      </c>
      <c r="B106" s="99">
        <v>27.6</v>
      </c>
      <c r="C106" s="63">
        <v>38</v>
      </c>
      <c r="D106" s="47">
        <v>-3.2</v>
      </c>
      <c r="E106" s="69">
        <v>-16.8</v>
      </c>
      <c r="F106" s="69">
        <v>-10.8</v>
      </c>
      <c r="G106" s="186">
        <v>-8.8000000000000007</v>
      </c>
      <c r="H106" s="69">
        <v>1.1000000000000001</v>
      </c>
      <c r="I106" s="69">
        <v>-5.3</v>
      </c>
      <c r="J106" s="189">
        <v>-3.6</v>
      </c>
    </row>
    <row r="107" spans="1:18" s="170" customFormat="1" x14ac:dyDescent="0.25">
      <c r="A107" s="40" t="s">
        <v>144</v>
      </c>
      <c r="B107" s="181">
        <v>29</v>
      </c>
      <c r="C107" s="63">
        <v>38.5</v>
      </c>
      <c r="D107" s="47">
        <v>3.1</v>
      </c>
      <c r="E107" s="69">
        <v>-4.9000000000000004</v>
      </c>
      <c r="F107" s="69">
        <v>17.399999999999999</v>
      </c>
      <c r="G107" s="186">
        <v>2.1</v>
      </c>
      <c r="H107" s="69">
        <v>4.0999999999999996</v>
      </c>
      <c r="I107" s="69">
        <v>-2.4</v>
      </c>
      <c r="J107" s="189">
        <v>3.4</v>
      </c>
    </row>
    <row r="108" spans="1:18" s="170" customFormat="1" x14ac:dyDescent="0.25">
      <c r="A108" s="40" t="s">
        <v>149</v>
      </c>
      <c r="B108" s="181">
        <v>29.1</v>
      </c>
      <c r="C108" s="63">
        <v>38.5</v>
      </c>
      <c r="D108" s="47">
        <v>-0.8</v>
      </c>
      <c r="E108" s="69">
        <v>-4.5</v>
      </c>
      <c r="F108" s="69">
        <v>-6.1</v>
      </c>
      <c r="G108" s="186">
        <v>-4.4000000000000004</v>
      </c>
      <c r="H108" s="69">
        <v>1.6</v>
      </c>
      <c r="I108" s="69">
        <v>-6.9</v>
      </c>
      <c r="J108" s="189">
        <v>2.6</v>
      </c>
    </row>
    <row r="109" spans="1:18" s="170" customFormat="1" x14ac:dyDescent="0.25">
      <c r="A109" s="105" t="s">
        <v>159</v>
      </c>
      <c r="B109" s="180">
        <v>29.1</v>
      </c>
      <c r="C109" s="100">
        <v>38.700000000000003</v>
      </c>
      <c r="D109" s="184">
        <v>-1.4</v>
      </c>
      <c r="E109" s="188">
        <v>-7.6</v>
      </c>
      <c r="F109" s="188">
        <v>1.8</v>
      </c>
      <c r="G109" s="187">
        <v>-1.8</v>
      </c>
      <c r="H109" s="188">
        <v>2.7</v>
      </c>
      <c r="I109" s="188">
        <v>-5.9</v>
      </c>
      <c r="J109" s="190">
        <v>-3.8</v>
      </c>
    </row>
    <row r="110" spans="1:18" x14ac:dyDescent="0.25">
      <c r="C110" s="6"/>
      <c r="D110"/>
      <c r="H110" s="6"/>
      <c r="I110" s="6"/>
      <c r="J110" s="3"/>
      <c r="O110"/>
      <c r="P110"/>
      <c r="Q110" s="3"/>
    </row>
    <row r="111" spans="1:18" x14ac:dyDescent="0.25">
      <c r="C111" s="6"/>
      <c r="D111"/>
      <c r="H111" s="6"/>
      <c r="I111" s="6"/>
      <c r="J111" s="3"/>
      <c r="M111" s="6"/>
      <c r="O111" s="6"/>
      <c r="P111" s="6"/>
      <c r="Q111" s="3"/>
      <c r="R111" s="6"/>
    </row>
    <row r="112" spans="1:18" ht="9" customHeight="1" x14ac:dyDescent="0.25">
      <c r="A112" s="6"/>
      <c r="D112"/>
      <c r="H112" s="6"/>
      <c r="I112" s="6"/>
      <c r="J112" s="3"/>
      <c r="M112" s="6"/>
      <c r="O112" s="6"/>
      <c r="P112" s="6"/>
      <c r="Q112" s="3"/>
      <c r="R112" s="6"/>
    </row>
    <row r="113" spans="1:18" ht="20.25" customHeight="1" x14ac:dyDescent="0.25">
      <c r="A113" s="117"/>
      <c r="B113" s="203" t="s">
        <v>117</v>
      </c>
      <c r="C113" s="204"/>
      <c r="D113" s="205"/>
      <c r="H113" s="6"/>
      <c r="I113" s="6"/>
      <c r="J113" s="3"/>
      <c r="M113" s="6"/>
      <c r="O113" s="6"/>
      <c r="P113" s="6"/>
      <c r="Q113" s="3"/>
      <c r="R113" s="6"/>
    </row>
    <row r="114" spans="1:18" x14ac:dyDescent="0.25">
      <c r="A114" s="115"/>
      <c r="B114" s="115" t="s">
        <v>114</v>
      </c>
      <c r="C114" s="121" t="s">
        <v>113</v>
      </c>
      <c r="D114" s="123" t="s">
        <v>35</v>
      </c>
      <c r="H114" s="6"/>
      <c r="I114" s="6"/>
      <c r="J114" s="3"/>
      <c r="M114" s="6"/>
      <c r="O114" s="6"/>
      <c r="P114" s="6"/>
      <c r="Q114" s="3"/>
      <c r="R114" s="6"/>
    </row>
    <row r="115" spans="1:18" x14ac:dyDescent="0.25">
      <c r="A115" s="118" t="s">
        <v>73</v>
      </c>
      <c r="B115" s="118" t="s">
        <v>116</v>
      </c>
      <c r="C115" s="120" t="s">
        <v>116</v>
      </c>
      <c r="D115" s="120" t="s">
        <v>116</v>
      </c>
      <c r="F115"/>
      <c r="G115"/>
      <c r="H115"/>
      <c r="M115" s="6"/>
      <c r="O115" s="6"/>
      <c r="P115" s="6"/>
      <c r="Q115" s="3"/>
      <c r="R115" s="6"/>
    </row>
    <row r="116" spans="1:18" x14ac:dyDescent="0.25">
      <c r="A116" s="115">
        <v>2017</v>
      </c>
      <c r="B116" s="115">
        <v>2.7</v>
      </c>
      <c r="C116" s="121">
        <v>3.2</v>
      </c>
      <c r="D116" s="122">
        <v>1.4</v>
      </c>
      <c r="H116" s="6"/>
      <c r="I116" s="6"/>
      <c r="J116" s="3"/>
      <c r="M116" s="6"/>
      <c r="O116" s="6"/>
      <c r="P116" s="6"/>
      <c r="Q116" s="3"/>
      <c r="R116" s="6"/>
    </row>
    <row r="117" spans="1:18" x14ac:dyDescent="0.25">
      <c r="A117" s="115">
        <v>2018</v>
      </c>
      <c r="B117" s="115">
        <v>2.6</v>
      </c>
      <c r="C117" s="171">
        <v>3</v>
      </c>
      <c r="D117" s="122">
        <v>0.8</v>
      </c>
      <c r="F117"/>
      <c r="G117"/>
      <c r="H117"/>
      <c r="M117" s="6"/>
      <c r="O117" s="6"/>
      <c r="P117" s="6"/>
      <c r="Q117" s="3"/>
      <c r="R117" s="6"/>
    </row>
    <row r="118" spans="1:18" x14ac:dyDescent="0.25">
      <c r="A118" s="115" t="s">
        <v>160</v>
      </c>
      <c r="B118" s="115">
        <v>2.4</v>
      </c>
      <c r="C118" s="171">
        <v>2.4</v>
      </c>
      <c r="D118" s="122">
        <v>0.4</v>
      </c>
      <c r="F118"/>
      <c r="G118"/>
      <c r="H118"/>
      <c r="M118" s="6"/>
      <c r="O118" s="6"/>
      <c r="P118" s="6"/>
      <c r="Q118" s="3"/>
      <c r="R118" s="6"/>
    </row>
    <row r="119" spans="1:18" x14ac:dyDescent="0.25">
      <c r="A119" s="115" t="s">
        <v>139</v>
      </c>
      <c r="B119" s="115">
        <v>2.9</v>
      </c>
      <c r="C119" s="171">
        <v>2.5</v>
      </c>
      <c r="D119" s="122">
        <v>0.9</v>
      </c>
      <c r="H119" s="6"/>
      <c r="I119" s="6"/>
      <c r="J119" s="3"/>
      <c r="M119" s="6"/>
      <c r="O119" s="6"/>
      <c r="P119" s="6"/>
      <c r="Q119" s="3"/>
      <c r="R119" s="6"/>
    </row>
    <row r="120" spans="1:18" x14ac:dyDescent="0.25">
      <c r="A120" s="116" t="s">
        <v>158</v>
      </c>
      <c r="B120" s="148">
        <v>3.1</v>
      </c>
      <c r="C120" s="148">
        <v>2.6</v>
      </c>
      <c r="D120" s="120">
        <v>1.5</v>
      </c>
      <c r="H120" s="6"/>
      <c r="I120" s="6"/>
      <c r="J120" s="3"/>
      <c r="M120" s="6"/>
      <c r="O120" s="6"/>
      <c r="P120" s="6"/>
      <c r="Q120" s="3"/>
      <c r="R120" s="6"/>
    </row>
    <row r="121" spans="1:18" x14ac:dyDescent="0.25">
      <c r="A121" s="150" t="s">
        <v>115</v>
      </c>
      <c r="B121" s="3"/>
      <c r="C121" s="3"/>
      <c r="D121" s="151">
        <v>43800</v>
      </c>
      <c r="H121" s="6"/>
      <c r="I121" s="6"/>
      <c r="J121" s="3"/>
      <c r="M121" s="6"/>
      <c r="O121" s="6"/>
      <c r="P121" s="6"/>
      <c r="Q121" s="3"/>
      <c r="R121" s="6"/>
    </row>
    <row r="122" spans="1:18" x14ac:dyDescent="0.25">
      <c r="A122" s="3"/>
      <c r="B122" s="3"/>
      <c r="C122" s="3"/>
      <c r="D122"/>
      <c r="H122" s="6"/>
      <c r="I122" s="6"/>
      <c r="J122" s="3"/>
      <c r="M122" s="6"/>
      <c r="O122" s="6"/>
      <c r="P122" s="6"/>
      <c r="Q122" s="3"/>
      <c r="R122" s="6"/>
    </row>
    <row r="123" spans="1:18" x14ac:dyDescent="0.25">
      <c r="A123" s="3"/>
      <c r="C123" s="3"/>
      <c r="D123" s="3"/>
      <c r="E123"/>
      <c r="F123"/>
      <c r="G123"/>
      <c r="H123"/>
      <c r="K123" s="1"/>
      <c r="L123" s="1"/>
      <c r="M123" s="1"/>
      <c r="N123" s="1"/>
      <c r="O123"/>
      <c r="P123"/>
      <c r="Q123" s="3"/>
      <c r="R123" s="6"/>
    </row>
    <row r="124" spans="1:18" x14ac:dyDescent="0.25">
      <c r="A124" s="137"/>
      <c r="B124" s="208" t="s">
        <v>83</v>
      </c>
      <c r="C124" s="208"/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8"/>
      <c r="P124" s="209"/>
      <c r="Q124" s="3"/>
      <c r="R124" s="6"/>
    </row>
    <row r="125" spans="1:18" x14ac:dyDescent="0.25">
      <c r="A125" s="138"/>
      <c r="B125" s="114" t="s">
        <v>100</v>
      </c>
      <c r="C125" s="114" t="s">
        <v>101</v>
      </c>
      <c r="D125" s="114" t="s">
        <v>102</v>
      </c>
      <c r="E125" s="75" t="s">
        <v>168</v>
      </c>
      <c r="F125" s="75" t="s">
        <v>103</v>
      </c>
      <c r="G125" s="75" t="s">
        <v>104</v>
      </c>
      <c r="H125" s="75" t="s">
        <v>105</v>
      </c>
      <c r="I125" s="75" t="s">
        <v>106</v>
      </c>
      <c r="J125" s="75" t="s">
        <v>107</v>
      </c>
      <c r="K125" s="75" t="s">
        <v>108</v>
      </c>
      <c r="L125" s="75" t="s">
        <v>109</v>
      </c>
      <c r="M125" s="75" t="s">
        <v>110</v>
      </c>
      <c r="N125" s="75" t="s">
        <v>111</v>
      </c>
      <c r="O125" s="75" t="s">
        <v>130</v>
      </c>
      <c r="P125" s="76" t="s">
        <v>112</v>
      </c>
      <c r="Q125" s="3"/>
      <c r="R125" s="6"/>
    </row>
    <row r="126" spans="1:18" x14ac:dyDescent="0.25">
      <c r="A126" s="139">
        <v>2017</v>
      </c>
      <c r="B126" s="113">
        <v>6.8</v>
      </c>
      <c r="C126" s="113">
        <v>2.9</v>
      </c>
      <c r="D126" s="113">
        <v>4.9000000000000004</v>
      </c>
      <c r="E126" s="113">
        <v>10</v>
      </c>
      <c r="F126" s="113">
        <v>-0.1</v>
      </c>
      <c r="G126" s="113">
        <v>0.8</v>
      </c>
      <c r="H126" s="113">
        <v>4.0999999999999996</v>
      </c>
      <c r="I126" s="113">
        <v>4.7</v>
      </c>
      <c r="J126" s="113">
        <v>7.7</v>
      </c>
      <c r="K126" s="113">
        <v>-0.9</v>
      </c>
      <c r="L126" s="113">
        <v>1.3</v>
      </c>
      <c r="M126" s="113">
        <v>2.7</v>
      </c>
      <c r="N126" s="113">
        <v>1.6</v>
      </c>
      <c r="O126" s="113">
        <v>4.0999999999999996</v>
      </c>
      <c r="P126" s="162">
        <v>6.8</v>
      </c>
      <c r="Q126" s="3"/>
      <c r="R126" s="6"/>
    </row>
    <row r="127" spans="1:18" x14ac:dyDescent="0.25">
      <c r="A127" s="139">
        <v>2018</v>
      </c>
      <c r="B127" s="113">
        <v>5.4</v>
      </c>
      <c r="C127" s="113">
        <v>4.5</v>
      </c>
      <c r="D127" s="113">
        <v>6.3</v>
      </c>
      <c r="E127" s="113">
        <v>7.9</v>
      </c>
      <c r="F127" s="113">
        <v>-1.2</v>
      </c>
      <c r="G127" s="113">
        <v>1.9</v>
      </c>
      <c r="H127" s="113">
        <v>3.1</v>
      </c>
      <c r="I127" s="113">
        <v>3.5</v>
      </c>
      <c r="J127" s="113">
        <v>7.4</v>
      </c>
      <c r="K127" s="113">
        <v>-0.1</v>
      </c>
      <c r="L127" s="113">
        <v>1.3</v>
      </c>
      <c r="M127" s="113">
        <v>-2.5</v>
      </c>
      <c r="N127" s="113">
        <v>2.2999999999999998</v>
      </c>
      <c r="O127" s="113">
        <v>3.2</v>
      </c>
      <c r="P127" s="125">
        <v>6.6</v>
      </c>
      <c r="Q127" s="3"/>
      <c r="R127" s="6"/>
    </row>
    <row r="128" spans="1:18" x14ac:dyDescent="0.25">
      <c r="A128" s="139" t="s">
        <v>160</v>
      </c>
      <c r="B128" s="113">
        <v>5.6</v>
      </c>
      <c r="C128" s="113">
        <v>4</v>
      </c>
      <c r="D128" s="113">
        <v>5.8</v>
      </c>
      <c r="E128" s="113">
        <v>9</v>
      </c>
      <c r="F128" s="113">
        <v>-0.7</v>
      </c>
      <c r="G128" s="113">
        <v>2</v>
      </c>
      <c r="H128" s="113">
        <v>1.8</v>
      </c>
      <c r="I128" s="113">
        <v>-7.5</v>
      </c>
      <c r="J128" s="113">
        <v>7.3</v>
      </c>
      <c r="K128" s="113">
        <v>-0.5</v>
      </c>
      <c r="L128" s="113">
        <v>1.1000000000000001</v>
      </c>
      <c r="M128" s="113">
        <v>-3.1</v>
      </c>
      <c r="N128" s="113">
        <v>1.2</v>
      </c>
      <c r="O128" s="113">
        <v>2</v>
      </c>
      <c r="P128" s="125">
        <v>6.1</v>
      </c>
      <c r="Q128" s="3"/>
      <c r="R128" s="6"/>
    </row>
    <row r="129" spans="1:18" x14ac:dyDescent="0.25">
      <c r="A129" s="139" t="s">
        <v>139</v>
      </c>
      <c r="B129" s="113">
        <v>5.8</v>
      </c>
      <c r="C129" s="113">
        <v>4.0999999999999996</v>
      </c>
      <c r="D129" s="113">
        <v>6</v>
      </c>
      <c r="E129" s="113">
        <v>6.3</v>
      </c>
      <c r="F129" s="113">
        <v>1.5</v>
      </c>
      <c r="G129" s="113">
        <v>2.1</v>
      </c>
      <c r="H129" s="113">
        <v>2.6</v>
      </c>
      <c r="I129" s="113">
        <v>2.7</v>
      </c>
      <c r="J129" s="113">
        <v>7</v>
      </c>
      <c r="K129" s="113">
        <v>0.9</v>
      </c>
      <c r="L129" s="113">
        <v>2</v>
      </c>
      <c r="M129" s="113">
        <v>-1.3</v>
      </c>
      <c r="N129" s="113">
        <v>1.6</v>
      </c>
      <c r="O129" s="113">
        <v>2.6</v>
      </c>
      <c r="P129" s="125">
        <v>5.9</v>
      </c>
      <c r="Q129" s="3"/>
      <c r="R129" s="6"/>
    </row>
    <row r="130" spans="1:18" x14ac:dyDescent="0.25">
      <c r="A130" s="140" t="s">
        <v>158</v>
      </c>
      <c r="B130" s="114">
        <v>6.1</v>
      </c>
      <c r="C130" s="114">
        <v>4.2</v>
      </c>
      <c r="D130" s="114">
        <v>5.8</v>
      </c>
      <c r="E130" s="114">
        <v>6.4</v>
      </c>
      <c r="F130" s="114">
        <v>2.4</v>
      </c>
      <c r="G130" s="114">
        <v>2.1</v>
      </c>
      <c r="H130" s="114">
        <v>2.6</v>
      </c>
      <c r="I130" s="114">
        <v>2.5</v>
      </c>
      <c r="J130" s="114">
        <v>7.1</v>
      </c>
      <c r="K130" s="114">
        <v>1.7</v>
      </c>
      <c r="L130" s="114">
        <v>2.5</v>
      </c>
      <c r="M130" s="114">
        <v>1.4</v>
      </c>
      <c r="N130" s="114">
        <v>1.8</v>
      </c>
      <c r="O130" s="114">
        <v>2.9</v>
      </c>
      <c r="P130" s="126">
        <v>5.8</v>
      </c>
      <c r="Q130" s="3"/>
      <c r="R130" s="6"/>
    </row>
    <row r="131" spans="1:18" ht="15.75" x14ac:dyDescent="0.25">
      <c r="A131" s="3"/>
      <c r="B131" s="136" t="s">
        <v>115</v>
      </c>
      <c r="C131" s="3"/>
      <c r="D131"/>
      <c r="F131" s="151">
        <v>43800</v>
      </c>
      <c r="H131" s="6"/>
      <c r="I131" s="6"/>
      <c r="J131" s="3"/>
      <c r="M131" s="149"/>
      <c r="O131" s="149" t="s">
        <v>129</v>
      </c>
      <c r="P131" s="6"/>
      <c r="Q131" s="3"/>
      <c r="R131" s="6"/>
    </row>
    <row r="132" spans="1:18" x14ac:dyDescent="0.25">
      <c r="C132" s="6"/>
      <c r="D132"/>
      <c r="H132" s="6"/>
      <c r="I132" s="6"/>
      <c r="J132" s="3"/>
      <c r="M132" s="6"/>
      <c r="O132" s="6"/>
      <c r="P132" s="6"/>
      <c r="Q132" s="3"/>
      <c r="R132" s="6"/>
    </row>
    <row r="133" spans="1:18" x14ac:dyDescent="0.25">
      <c r="C133" s="6"/>
      <c r="D133"/>
      <c r="H133" s="6"/>
      <c r="I133" s="6"/>
      <c r="J133" s="3"/>
      <c r="M133" s="6"/>
      <c r="O133" s="6"/>
      <c r="P133" s="6"/>
      <c r="Q133" s="3"/>
      <c r="R133" s="6"/>
    </row>
    <row r="134" spans="1:18" x14ac:dyDescent="0.25">
      <c r="A134" s="39"/>
      <c r="B134" s="119" t="s">
        <v>120</v>
      </c>
      <c r="C134" s="44" t="s">
        <v>19</v>
      </c>
      <c r="D134" s="32" t="s">
        <v>20</v>
      </c>
      <c r="E134" s="206" t="s">
        <v>131</v>
      </c>
      <c r="F134" s="207"/>
      <c r="H134" s="6"/>
      <c r="I134" s="6"/>
      <c r="J134" s="3"/>
      <c r="M134" s="6"/>
      <c r="O134" s="6"/>
      <c r="P134" s="6"/>
      <c r="Q134" s="3"/>
      <c r="R134" s="6"/>
    </row>
    <row r="135" spans="1:18" x14ac:dyDescent="0.25">
      <c r="A135" s="40"/>
      <c r="B135" s="121" t="s">
        <v>121</v>
      </c>
      <c r="C135" s="46" t="s">
        <v>26</v>
      </c>
      <c r="D135" s="33" t="s">
        <v>25</v>
      </c>
      <c r="E135" s="64" t="s">
        <v>35</v>
      </c>
      <c r="F135" s="135" t="s">
        <v>36</v>
      </c>
      <c r="H135" s="6"/>
      <c r="I135" s="6"/>
      <c r="J135" s="3"/>
      <c r="M135" s="6"/>
      <c r="O135" s="6"/>
      <c r="P135" s="6"/>
      <c r="Q135" s="3"/>
      <c r="R135" s="6"/>
    </row>
    <row r="136" spans="1:18" x14ac:dyDescent="0.25">
      <c r="A136" s="42"/>
      <c r="B136" s="134" t="s">
        <v>119</v>
      </c>
      <c r="C136" s="48"/>
      <c r="D136" s="68"/>
      <c r="E136" s="66"/>
      <c r="F136" s="67"/>
      <c r="H136" s="6"/>
      <c r="I136" s="6"/>
      <c r="J136" s="3"/>
      <c r="M136" s="6"/>
      <c r="O136" s="6"/>
      <c r="P136" s="6"/>
      <c r="Q136" s="3"/>
      <c r="R136" s="6"/>
    </row>
    <row r="137" spans="1:18" hidden="1" x14ac:dyDescent="0.25">
      <c r="A137" s="40" t="s">
        <v>15</v>
      </c>
      <c r="B137" s="133">
        <f>AVERAGE(54.58,54.87,51.59)</f>
        <v>53.68</v>
      </c>
      <c r="C137" s="46">
        <v>-5</v>
      </c>
      <c r="D137" s="35">
        <v>51.4</v>
      </c>
      <c r="E137" s="64" t="s">
        <v>23</v>
      </c>
      <c r="F137" s="65" t="s">
        <v>23</v>
      </c>
      <c r="H137" s="6"/>
      <c r="I137" s="6"/>
      <c r="J137" s="3"/>
      <c r="M137" s="6"/>
      <c r="O137" s="6"/>
      <c r="P137" s="6"/>
      <c r="Q137" s="3"/>
      <c r="R137" s="6"/>
    </row>
    <row r="138" spans="1:18" hidden="1" x14ac:dyDescent="0.25">
      <c r="A138" s="40" t="s">
        <v>16</v>
      </c>
      <c r="B138" s="133">
        <f>AVERAGE(53.21,50.33,46.37)</f>
        <v>49.97</v>
      </c>
      <c r="C138" s="46">
        <v>-9</v>
      </c>
      <c r="D138" s="35">
        <v>38.700000000000003</v>
      </c>
      <c r="E138" s="64">
        <v>78</v>
      </c>
      <c r="F138" s="65">
        <v>104</v>
      </c>
      <c r="H138" s="6"/>
      <c r="I138" s="6"/>
      <c r="J138" s="3"/>
      <c r="M138" s="6"/>
      <c r="O138" s="6"/>
      <c r="P138" s="6"/>
      <c r="Q138" s="3"/>
      <c r="R138" s="6"/>
    </row>
    <row r="139" spans="1:18" hidden="1" x14ac:dyDescent="0.25">
      <c r="A139" s="40" t="s">
        <v>17</v>
      </c>
      <c r="B139" s="133">
        <f>AVERAGE(48.48,51.7,56.15)</f>
        <v>52.110000000000007</v>
      </c>
      <c r="C139" s="46" t="s">
        <v>23</v>
      </c>
      <c r="D139" s="35">
        <v>38.9</v>
      </c>
      <c r="E139" s="64">
        <v>83</v>
      </c>
      <c r="F139" s="65">
        <v>105</v>
      </c>
      <c r="H139" s="6"/>
      <c r="I139" s="6"/>
      <c r="J139" s="3"/>
      <c r="M139" s="6"/>
      <c r="O139" s="6"/>
      <c r="P139" s="6"/>
      <c r="Q139" s="3"/>
      <c r="R139" s="6"/>
    </row>
    <row r="140" spans="1:18" hidden="1" x14ac:dyDescent="0.25">
      <c r="A140" s="40" t="s">
        <v>18</v>
      </c>
      <c r="B140" s="133">
        <v>61.53</v>
      </c>
      <c r="C140" s="46">
        <v>-8</v>
      </c>
      <c r="D140" s="35">
        <v>38.4</v>
      </c>
      <c r="E140" s="64">
        <v>80</v>
      </c>
      <c r="F140" s="65">
        <v>105</v>
      </c>
      <c r="H140" s="6"/>
      <c r="I140" s="6"/>
      <c r="J140" s="3"/>
      <c r="M140" s="6"/>
      <c r="O140" s="6"/>
      <c r="P140" s="6"/>
      <c r="Q140" s="3"/>
      <c r="R140" s="6"/>
    </row>
    <row r="141" spans="1:18" x14ac:dyDescent="0.25">
      <c r="A141" s="40" t="s">
        <v>124</v>
      </c>
      <c r="B141" s="133">
        <v>66.81</v>
      </c>
      <c r="C141" s="46">
        <v>26</v>
      </c>
      <c r="D141" s="35">
        <v>60</v>
      </c>
      <c r="E141" s="64">
        <v>95</v>
      </c>
      <c r="F141" s="65">
        <v>106</v>
      </c>
      <c r="H141" s="6"/>
      <c r="I141" s="6"/>
      <c r="J141" s="3"/>
      <c r="M141" s="6"/>
      <c r="O141" s="6"/>
      <c r="P141" s="6"/>
      <c r="Q141" s="3"/>
      <c r="R141" s="6"/>
    </row>
    <row r="142" spans="1:18" s="156" customFormat="1" x14ac:dyDescent="0.25">
      <c r="A142" s="40" t="s">
        <v>133</v>
      </c>
      <c r="B142" s="158">
        <v>74.5</v>
      </c>
      <c r="C142" s="46">
        <v>22</v>
      </c>
      <c r="D142" s="35">
        <v>47.4</v>
      </c>
      <c r="E142" s="64">
        <v>90</v>
      </c>
      <c r="F142" s="65">
        <v>104</v>
      </c>
      <c r="G142" s="3"/>
      <c r="H142" s="6"/>
      <c r="I142" s="6"/>
      <c r="J142" s="3"/>
      <c r="M142" s="6"/>
      <c r="O142" s="6"/>
      <c r="P142" s="6"/>
      <c r="Q142" s="3"/>
      <c r="R142" s="6"/>
    </row>
    <row r="143" spans="1:18" s="170" customFormat="1" x14ac:dyDescent="0.25">
      <c r="A143" s="40" t="s">
        <v>135</v>
      </c>
      <c r="B143" s="158">
        <v>75.22</v>
      </c>
      <c r="C143" s="46">
        <v>7</v>
      </c>
      <c r="D143" s="35">
        <v>51</v>
      </c>
      <c r="E143" s="64">
        <v>90</v>
      </c>
      <c r="F143" s="65">
        <v>106</v>
      </c>
      <c r="G143" s="3"/>
      <c r="H143" s="6"/>
      <c r="I143" s="6"/>
      <c r="J143" s="3"/>
      <c r="M143" s="6"/>
      <c r="O143" s="6"/>
      <c r="P143" s="6"/>
      <c r="Q143" s="3"/>
      <c r="R143" s="6"/>
    </row>
    <row r="144" spans="1:18" s="170" customFormat="1" x14ac:dyDescent="0.25">
      <c r="A144" s="40" t="s">
        <v>141</v>
      </c>
      <c r="B144" s="158">
        <v>67.709999999999994</v>
      </c>
      <c r="C144" s="46">
        <v>7</v>
      </c>
      <c r="D144" s="35">
        <v>49</v>
      </c>
      <c r="E144" s="64">
        <v>88</v>
      </c>
      <c r="F144" s="65">
        <v>107</v>
      </c>
      <c r="G144" s="3"/>
      <c r="H144" s="6"/>
      <c r="I144" s="6"/>
      <c r="J144" s="3"/>
      <c r="M144" s="6"/>
      <c r="O144" s="6"/>
      <c r="P144" s="6"/>
      <c r="Q144" s="3"/>
      <c r="R144" s="6"/>
    </row>
    <row r="145" spans="1:20" s="170" customFormat="1" x14ac:dyDescent="0.25">
      <c r="A145" s="40" t="s">
        <v>143</v>
      </c>
      <c r="B145" s="158">
        <v>63.17</v>
      </c>
      <c r="C145" s="46">
        <v>2</v>
      </c>
      <c r="D145" s="35">
        <v>43.3</v>
      </c>
      <c r="E145" s="64">
        <v>90</v>
      </c>
      <c r="F145" s="65">
        <v>106</v>
      </c>
      <c r="G145" s="3"/>
      <c r="H145" s="6"/>
      <c r="I145" s="6"/>
      <c r="J145" s="3"/>
      <c r="M145" s="6"/>
      <c r="O145" s="6"/>
      <c r="P145" s="6"/>
      <c r="Q145" s="3"/>
      <c r="R145" s="6"/>
    </row>
    <row r="146" spans="1:20" s="170" customFormat="1" x14ac:dyDescent="0.25">
      <c r="A146" s="40" t="s">
        <v>144</v>
      </c>
      <c r="B146" s="158">
        <v>68.92</v>
      </c>
      <c r="C146" s="46">
        <v>5</v>
      </c>
      <c r="D146" s="35">
        <v>45.7</v>
      </c>
      <c r="E146" s="64">
        <v>93</v>
      </c>
      <c r="F146" s="65">
        <v>107</v>
      </c>
      <c r="G146" s="3"/>
      <c r="H146" s="6"/>
      <c r="I146" s="6"/>
      <c r="J146" s="3"/>
      <c r="M146" s="6"/>
      <c r="O146" s="6"/>
      <c r="P146" s="6"/>
      <c r="Q146" s="3"/>
      <c r="R146" s="6"/>
    </row>
    <row r="147" spans="1:20" s="156" customFormat="1" x14ac:dyDescent="0.25">
      <c r="A147" s="40" t="s">
        <v>149</v>
      </c>
      <c r="B147" s="158">
        <v>61.93</v>
      </c>
      <c r="C147" s="46" t="s">
        <v>154</v>
      </c>
      <c r="D147" s="35">
        <v>45.9</v>
      </c>
      <c r="E147" s="64">
        <v>88</v>
      </c>
      <c r="F147" s="65">
        <v>107</v>
      </c>
      <c r="G147" s="3"/>
      <c r="H147" s="6"/>
      <c r="I147" s="6"/>
      <c r="J147" s="3"/>
      <c r="M147" s="6"/>
      <c r="O147" s="6"/>
      <c r="P147" s="6"/>
      <c r="Q147" s="3"/>
      <c r="R147" s="6"/>
    </row>
    <row r="148" spans="1:20" s="170" customFormat="1" x14ac:dyDescent="0.25">
      <c r="A148" s="42" t="s">
        <v>159</v>
      </c>
      <c r="B148" s="154">
        <v>61.92</v>
      </c>
      <c r="C148" s="182">
        <v>-7</v>
      </c>
      <c r="D148" s="36">
        <v>39.9</v>
      </c>
      <c r="E148" s="66">
        <v>87</v>
      </c>
      <c r="F148" s="147">
        <v>107</v>
      </c>
      <c r="G148" s="3"/>
      <c r="H148" s="6"/>
      <c r="I148" s="6"/>
      <c r="J148" s="3"/>
      <c r="M148" s="6"/>
      <c r="O148" s="6"/>
      <c r="P148" s="6"/>
      <c r="Q148" s="3"/>
      <c r="R148" s="6"/>
    </row>
    <row r="149" spans="1:20" x14ac:dyDescent="0.25">
      <c r="B149" s="128" t="s">
        <v>145</v>
      </c>
      <c r="C149" s="128" t="s">
        <v>146</v>
      </c>
      <c r="D149" s="129" t="s">
        <v>24</v>
      </c>
      <c r="E149" s="129" t="s">
        <v>147</v>
      </c>
      <c r="F149" s="129" t="s">
        <v>147</v>
      </c>
      <c r="H149" s="6"/>
      <c r="I149" s="6"/>
      <c r="J149" s="3"/>
      <c r="M149" s="6"/>
      <c r="O149" s="6"/>
      <c r="P149" s="6"/>
      <c r="Q149" s="3"/>
      <c r="R149" s="6"/>
    </row>
    <row r="150" spans="1:20" x14ac:dyDescent="0.25">
      <c r="O150" s="6"/>
      <c r="P150" s="6"/>
      <c r="Q150" s="3"/>
    </row>
    <row r="151" spans="1:20" x14ac:dyDescent="0.25">
      <c r="E151" s="5"/>
    </row>
    <row r="152" spans="1:20" x14ac:dyDescent="0.25">
      <c r="A152" s="7"/>
      <c r="D152"/>
      <c r="E152" s="5"/>
    </row>
    <row r="153" spans="1:20" x14ac:dyDescent="0.25">
      <c r="A153" s="77" t="s">
        <v>118</v>
      </c>
      <c r="B153" s="78"/>
      <c r="C153" s="132" t="s">
        <v>65</v>
      </c>
      <c r="D153" s="79"/>
      <c r="E153" s="5"/>
      <c r="F153" s="92" t="s">
        <v>69</v>
      </c>
      <c r="G153" s="93"/>
      <c r="H153" s="94" t="s">
        <v>14</v>
      </c>
      <c r="I153" s="156"/>
      <c r="R153" s="4"/>
    </row>
    <row r="154" spans="1:20" x14ac:dyDescent="0.25">
      <c r="A154" s="82"/>
      <c r="B154" s="84"/>
      <c r="C154" s="66" t="s">
        <v>82</v>
      </c>
      <c r="D154" s="83"/>
      <c r="E154" s="5"/>
      <c r="F154" s="88" t="s">
        <v>68</v>
      </c>
      <c r="G154" s="89"/>
      <c r="H154" s="95">
        <v>2.2000000000000002</v>
      </c>
      <c r="I154" s="156"/>
      <c r="R154" s="4"/>
      <c r="S154" s="7"/>
      <c r="T154" s="7"/>
    </row>
    <row r="155" spans="1:20" x14ac:dyDescent="0.25">
      <c r="A155" s="130" t="s">
        <v>66</v>
      </c>
      <c r="B155" s="131" t="s">
        <v>71</v>
      </c>
      <c r="C155" s="78">
        <v>7.7779999999999996</v>
      </c>
      <c r="D155" s="79"/>
      <c r="E155" s="5"/>
      <c r="F155" s="88" t="s">
        <v>70</v>
      </c>
      <c r="G155" s="89"/>
      <c r="H155" s="95">
        <v>5.23</v>
      </c>
      <c r="I155" s="156"/>
      <c r="R155" s="2"/>
    </row>
    <row r="156" spans="1:20" x14ac:dyDescent="0.25">
      <c r="A156" s="80" t="s">
        <v>67</v>
      </c>
      <c r="B156" s="85" t="s">
        <v>71</v>
      </c>
      <c r="C156" s="177">
        <v>16.82</v>
      </c>
      <c r="D156" s="81"/>
      <c r="E156" s="156"/>
      <c r="F156" s="88" t="s">
        <v>142</v>
      </c>
      <c r="G156" s="89"/>
      <c r="H156" s="95">
        <v>9.41</v>
      </c>
      <c r="I156" s="156"/>
      <c r="R156" s="2"/>
    </row>
    <row r="157" spans="1:20" x14ac:dyDescent="0.25">
      <c r="A157" s="80" t="s">
        <v>68</v>
      </c>
      <c r="B157" s="85" t="s">
        <v>71</v>
      </c>
      <c r="C157" s="177">
        <v>12.51</v>
      </c>
      <c r="D157" s="81"/>
      <c r="F157" s="88" t="s">
        <v>164</v>
      </c>
      <c r="G157" s="89"/>
      <c r="H157" s="95">
        <v>8.1</v>
      </c>
      <c r="I157" s="156"/>
      <c r="R157" s="2"/>
    </row>
    <row r="158" spans="1:20" s="170" customFormat="1" x14ac:dyDescent="0.25">
      <c r="A158" s="80" t="s">
        <v>70</v>
      </c>
      <c r="B158" s="85" t="s">
        <v>136</v>
      </c>
      <c r="C158" s="177">
        <v>11.275</v>
      </c>
      <c r="D158" s="81"/>
      <c r="E158" s="3"/>
      <c r="F158" s="90" t="s">
        <v>165</v>
      </c>
      <c r="G158" s="91"/>
      <c r="H158" s="96">
        <v>5.2</v>
      </c>
      <c r="O158" s="6"/>
      <c r="P158" s="6"/>
      <c r="Q158" s="6"/>
      <c r="R158" s="2"/>
    </row>
    <row r="159" spans="1:20" x14ac:dyDescent="0.25">
      <c r="A159" s="82" t="s">
        <v>142</v>
      </c>
      <c r="B159" s="86" t="s">
        <v>163</v>
      </c>
      <c r="C159" s="183">
        <v>14.56</v>
      </c>
      <c r="D159" s="83"/>
      <c r="E159" s="178"/>
      <c r="I159" s="156"/>
      <c r="R159" s="2"/>
    </row>
    <row r="160" spans="1:20" x14ac:dyDescent="0.25">
      <c r="A160" s="2"/>
      <c r="B160" s="156"/>
      <c r="C160" s="6"/>
      <c r="D160" s="156"/>
      <c r="I160" s="156"/>
      <c r="R160" s="2"/>
    </row>
    <row r="161" spans="1:18" s="156" customFormat="1" x14ac:dyDescent="0.25">
      <c r="A161" s="2"/>
      <c r="C161" s="6"/>
      <c r="E161" s="3"/>
      <c r="F161" s="3"/>
      <c r="G161" s="3"/>
      <c r="H161" s="3"/>
      <c r="O161" s="6"/>
      <c r="P161" s="6"/>
      <c r="Q161" s="6"/>
      <c r="R161" s="2"/>
    </row>
    <row r="162" spans="1:18" s="156" customFormat="1" x14ac:dyDescent="0.25">
      <c r="A162" s="160" t="s">
        <v>51</v>
      </c>
      <c r="B162" s="141"/>
      <c r="C162" s="101"/>
      <c r="E162" s="3"/>
      <c r="F162" s="3"/>
      <c r="G162" s="3"/>
      <c r="H162" s="3"/>
      <c r="O162" s="6"/>
      <c r="P162" s="6"/>
      <c r="Q162" s="6"/>
      <c r="R162" s="2"/>
    </row>
    <row r="163" spans="1:18" s="156" customFormat="1" x14ac:dyDescent="0.25">
      <c r="A163" s="74"/>
      <c r="B163" s="195" t="s">
        <v>161</v>
      </c>
      <c r="C163" s="196" t="s">
        <v>162</v>
      </c>
      <c r="E163" s="3"/>
      <c r="F163" s="3"/>
      <c r="G163" s="3"/>
      <c r="H163" s="3"/>
      <c r="O163" s="6"/>
      <c r="P163" s="6"/>
      <c r="Q163" s="6"/>
      <c r="R163" s="2"/>
    </row>
    <row r="164" spans="1:18" s="156" customFormat="1" x14ac:dyDescent="0.25">
      <c r="A164" s="142" t="s">
        <v>42</v>
      </c>
      <c r="B164" s="197">
        <v>39</v>
      </c>
      <c r="C164" s="198">
        <v>43</v>
      </c>
      <c r="E164" s="144"/>
      <c r="F164" s="3"/>
      <c r="G164" s="3"/>
      <c r="H164" s="3"/>
      <c r="O164" s="6"/>
      <c r="P164" s="6"/>
      <c r="Q164" s="6"/>
      <c r="R164" s="2"/>
    </row>
    <row r="165" spans="1:18" s="156" customFormat="1" x14ac:dyDescent="0.25">
      <c r="A165" s="142" t="s">
        <v>43</v>
      </c>
      <c r="B165" s="197">
        <v>60</v>
      </c>
      <c r="C165" s="198">
        <v>69</v>
      </c>
      <c r="E165" s="144"/>
      <c r="F165" s="3"/>
      <c r="G165" s="3"/>
      <c r="H165" s="3"/>
      <c r="O165" s="6"/>
      <c r="P165" s="6"/>
      <c r="Q165" s="6"/>
      <c r="R165" s="2"/>
    </row>
    <row r="166" spans="1:18" x14ac:dyDescent="0.25">
      <c r="A166" s="142" t="s">
        <v>44</v>
      </c>
      <c r="B166" s="197">
        <v>96</v>
      </c>
      <c r="C166" s="198">
        <v>99</v>
      </c>
      <c r="D166" s="156"/>
      <c r="E166" s="144"/>
      <c r="I166" s="156"/>
      <c r="R166" s="2"/>
    </row>
    <row r="167" spans="1:18" x14ac:dyDescent="0.25">
      <c r="A167" s="142" t="s">
        <v>45</v>
      </c>
      <c r="B167" s="197">
        <v>75</v>
      </c>
      <c r="C167" s="198">
        <v>74</v>
      </c>
      <c r="D167" s="156"/>
      <c r="E167" s="144"/>
      <c r="I167" s="156"/>
      <c r="R167" s="2"/>
    </row>
    <row r="168" spans="1:18" x14ac:dyDescent="0.25">
      <c r="A168" s="142" t="s">
        <v>46</v>
      </c>
      <c r="B168" s="197">
        <v>66</v>
      </c>
      <c r="C168" s="198">
        <v>68</v>
      </c>
      <c r="D168" s="156"/>
      <c r="E168" s="144"/>
      <c r="I168" s="156"/>
      <c r="R168" s="2"/>
    </row>
    <row r="169" spans="1:18" x14ac:dyDescent="0.25">
      <c r="A169" s="142" t="s">
        <v>47</v>
      </c>
      <c r="B169" s="197">
        <v>62</v>
      </c>
      <c r="C169" s="198">
        <v>61</v>
      </c>
      <c r="D169" s="156"/>
      <c r="E169" s="144"/>
      <c r="I169" s="156"/>
      <c r="R169" s="2"/>
    </row>
    <row r="170" spans="1:18" x14ac:dyDescent="0.25">
      <c r="A170" s="142" t="s">
        <v>48</v>
      </c>
      <c r="B170" s="197">
        <v>60</v>
      </c>
      <c r="C170" s="198">
        <v>47</v>
      </c>
      <c r="D170" s="156"/>
      <c r="E170" s="144"/>
      <c r="I170" s="6"/>
    </row>
    <row r="171" spans="1:18" x14ac:dyDescent="0.25">
      <c r="A171" s="142" t="s">
        <v>49</v>
      </c>
      <c r="B171" s="197">
        <v>74</v>
      </c>
      <c r="C171" s="198">
        <v>77</v>
      </c>
      <c r="D171" s="6"/>
      <c r="E171" s="144"/>
      <c r="I171" s="156"/>
    </row>
    <row r="172" spans="1:18" x14ac:dyDescent="0.25">
      <c r="A172" s="143" t="s">
        <v>50</v>
      </c>
      <c r="B172" s="193">
        <v>70</v>
      </c>
      <c r="C172" s="194">
        <v>95</v>
      </c>
      <c r="E172" s="144"/>
    </row>
    <row r="173" spans="1:18" x14ac:dyDescent="0.25">
      <c r="A173" s="161" t="s">
        <v>138</v>
      </c>
      <c r="B173" s="156"/>
      <c r="C173" s="156"/>
      <c r="D173" s="156"/>
      <c r="E173" s="156"/>
      <c r="F173" s="156"/>
      <c r="G173" s="156"/>
      <c r="I173" s="156"/>
    </row>
    <row r="174" spans="1:18" s="156" customFormat="1" x14ac:dyDescent="0.25">
      <c r="A174" s="128"/>
      <c r="H174" s="3"/>
      <c r="O174" s="6"/>
      <c r="P174" s="6"/>
      <c r="Q174" s="6"/>
      <c r="R174" s="6"/>
    </row>
    <row r="175" spans="1:18" x14ac:dyDescent="0.25">
      <c r="A175" s="156"/>
      <c r="B175" s="156"/>
      <c r="C175" s="156"/>
      <c r="D175" s="156"/>
      <c r="E175" s="156"/>
      <c r="F175" s="156"/>
      <c r="G175" s="156"/>
      <c r="K175" s="156"/>
      <c r="L175" s="156"/>
      <c r="M175" s="156"/>
      <c r="P175" s="6"/>
      <c r="Q175" s="6"/>
    </row>
    <row r="176" spans="1:18" x14ac:dyDescent="0.25">
      <c r="A176" s="39" t="s">
        <v>123</v>
      </c>
      <c r="B176" s="87"/>
      <c r="C176" s="87"/>
      <c r="D176" s="87"/>
      <c r="E176" s="87"/>
      <c r="F176" s="159"/>
      <c r="G176" s="159"/>
      <c r="H176" s="159"/>
      <c r="I176" s="174"/>
      <c r="K176" s="156"/>
      <c r="L176" s="156"/>
      <c r="M176" s="156"/>
      <c r="P176" s="6"/>
      <c r="Q176" s="6"/>
      <c r="R176" s="6"/>
    </row>
    <row r="177" spans="1:22" x14ac:dyDescent="0.25">
      <c r="A177" s="105"/>
      <c r="B177" s="110" t="s">
        <v>98</v>
      </c>
      <c r="C177" s="111" t="s">
        <v>91</v>
      </c>
      <c r="D177" s="110" t="s">
        <v>93</v>
      </c>
      <c r="E177" s="112" t="s">
        <v>96</v>
      </c>
      <c r="F177" s="146" t="s">
        <v>150</v>
      </c>
      <c r="G177" s="146" t="s">
        <v>169</v>
      </c>
      <c r="H177" s="146" t="s">
        <v>170</v>
      </c>
      <c r="I177" s="146" t="s">
        <v>161</v>
      </c>
      <c r="K177" s="156"/>
      <c r="L177" s="156"/>
      <c r="M177" s="156"/>
      <c r="P177" s="6"/>
      <c r="Q177" s="6"/>
      <c r="R177" s="6"/>
    </row>
    <row r="178" spans="1:22" x14ac:dyDescent="0.25">
      <c r="A178" s="106" t="s">
        <v>74</v>
      </c>
      <c r="B178" s="33" t="s">
        <v>92</v>
      </c>
      <c r="C178" s="62" t="s">
        <v>92</v>
      </c>
      <c r="D178" s="33" t="s">
        <v>87</v>
      </c>
      <c r="E178" s="62" t="s">
        <v>75</v>
      </c>
      <c r="F178" s="33" t="s">
        <v>75</v>
      </c>
      <c r="G178" s="172" t="s">
        <v>75</v>
      </c>
      <c r="H178" s="172" t="s">
        <v>75</v>
      </c>
      <c r="I178" s="109" t="s">
        <v>171</v>
      </c>
      <c r="K178" s="156"/>
      <c r="L178" s="156"/>
      <c r="M178" s="156"/>
      <c r="P178" s="6"/>
      <c r="Q178" s="6"/>
      <c r="R178" s="6"/>
    </row>
    <row r="179" spans="1:22" x14ac:dyDescent="0.25">
      <c r="A179" s="106"/>
      <c r="B179" s="33" t="s">
        <v>97</v>
      </c>
      <c r="C179" s="62" t="s">
        <v>125</v>
      </c>
      <c r="D179" s="33" t="s">
        <v>97</v>
      </c>
      <c r="E179" s="62" t="s">
        <v>125</v>
      </c>
      <c r="F179" s="68" t="s">
        <v>85</v>
      </c>
      <c r="G179" s="173" t="s">
        <v>125</v>
      </c>
      <c r="H179" s="173" t="s">
        <v>97</v>
      </c>
      <c r="I179" s="108" t="s">
        <v>97</v>
      </c>
      <c r="K179" s="156"/>
      <c r="L179" s="156"/>
      <c r="M179" s="156"/>
    </row>
    <row r="180" spans="1:22" x14ac:dyDescent="0.25">
      <c r="A180" s="37" t="s">
        <v>76</v>
      </c>
      <c r="B180" s="32" t="s">
        <v>78</v>
      </c>
      <c r="C180" s="59" t="s">
        <v>88</v>
      </c>
      <c r="D180" s="109" t="s">
        <v>84</v>
      </c>
      <c r="E180" s="109" t="s">
        <v>86</v>
      </c>
      <c r="F180" s="109" t="s">
        <v>86</v>
      </c>
      <c r="G180" s="109" t="s">
        <v>86</v>
      </c>
      <c r="H180" s="109" t="s">
        <v>86</v>
      </c>
      <c r="I180" s="109" t="s">
        <v>86</v>
      </c>
      <c r="K180" s="156"/>
      <c r="L180" s="156"/>
      <c r="M180" s="156"/>
    </row>
    <row r="181" spans="1:22" x14ac:dyDescent="0.25">
      <c r="A181" s="105"/>
      <c r="B181" s="68" t="s">
        <v>97</v>
      </c>
      <c r="C181" s="61" t="s">
        <v>97</v>
      </c>
      <c r="D181" s="108" t="s">
        <v>97</v>
      </c>
      <c r="E181" s="108" t="s">
        <v>85</v>
      </c>
      <c r="F181" s="108" t="s">
        <v>85</v>
      </c>
      <c r="G181" s="108" t="s">
        <v>85</v>
      </c>
      <c r="H181" s="108" t="s">
        <v>97</v>
      </c>
      <c r="I181" s="108" t="s">
        <v>97</v>
      </c>
      <c r="K181" s="156"/>
      <c r="L181" s="156"/>
      <c r="M181" s="156"/>
    </row>
    <row r="182" spans="1:22" x14ac:dyDescent="0.25">
      <c r="A182" s="106" t="s">
        <v>77</v>
      </c>
      <c r="B182" s="33" t="s">
        <v>78</v>
      </c>
      <c r="C182" s="60" t="s">
        <v>88</v>
      </c>
      <c r="D182" s="107" t="s">
        <v>84</v>
      </c>
      <c r="E182" s="107" t="s">
        <v>84</v>
      </c>
      <c r="F182" s="107" t="s">
        <v>84</v>
      </c>
      <c r="G182" s="109" t="s">
        <v>84</v>
      </c>
      <c r="H182" s="109" t="s">
        <v>84</v>
      </c>
      <c r="I182" s="109" t="s">
        <v>84</v>
      </c>
      <c r="K182" s="156"/>
      <c r="L182" s="156"/>
      <c r="M182" s="156"/>
    </row>
    <row r="183" spans="1:22" x14ac:dyDescent="0.25">
      <c r="A183" s="105"/>
      <c r="B183" s="68" t="s">
        <v>97</v>
      </c>
      <c r="C183" s="61" t="s">
        <v>85</v>
      </c>
      <c r="D183" s="108" t="s">
        <v>85</v>
      </c>
      <c r="E183" s="108" t="s">
        <v>85</v>
      </c>
      <c r="F183" s="108" t="s">
        <v>85</v>
      </c>
      <c r="G183" s="108" t="s">
        <v>85</v>
      </c>
      <c r="H183" s="108" t="s">
        <v>97</v>
      </c>
      <c r="I183" s="108" t="s">
        <v>97</v>
      </c>
      <c r="K183" s="156"/>
      <c r="L183" s="156"/>
      <c r="M183" s="156"/>
    </row>
    <row r="184" spans="1:22" x14ac:dyDescent="0.25">
      <c r="A184" s="156"/>
      <c r="B184" s="128" t="s">
        <v>99</v>
      </c>
      <c r="C184" s="156"/>
      <c r="D184" s="156"/>
      <c r="E184" s="156"/>
      <c r="G184" s="156"/>
      <c r="K184" s="156"/>
      <c r="L184" s="156"/>
      <c r="M184" s="156"/>
    </row>
    <row r="185" spans="1:22" x14ac:dyDescent="0.25">
      <c r="A185" s="156"/>
      <c r="B185" s="103"/>
      <c r="C185" s="128" t="s">
        <v>95</v>
      </c>
      <c r="D185" s="156"/>
      <c r="E185" s="156"/>
      <c r="F185" s="156"/>
      <c r="G185" s="156"/>
      <c r="I185" s="156" t="s">
        <v>126</v>
      </c>
      <c r="K185" s="156"/>
      <c r="L185" s="156"/>
      <c r="M185" s="156"/>
    </row>
    <row r="186" spans="1:22" x14ac:dyDescent="0.25">
      <c r="A186" s="156"/>
      <c r="B186" s="104"/>
      <c r="C186" s="128" t="s">
        <v>94</v>
      </c>
      <c r="D186" s="6"/>
      <c r="I186" s="156"/>
      <c r="J186" s="156"/>
      <c r="K186" s="156"/>
      <c r="L186" s="156"/>
      <c r="M186" s="156"/>
      <c r="U186" s="6"/>
      <c r="V186" s="6"/>
    </row>
    <row r="187" spans="1:22" x14ac:dyDescent="0.25">
      <c r="A187" s="156"/>
      <c r="B187" s="156"/>
      <c r="C187" s="156"/>
      <c r="D187" s="6"/>
      <c r="I187" s="156"/>
      <c r="J187" s="156"/>
      <c r="K187" s="156"/>
      <c r="L187" s="156"/>
      <c r="M187" s="156"/>
      <c r="U187" s="6"/>
      <c r="V187" s="6"/>
    </row>
    <row r="188" spans="1:22" x14ac:dyDescent="0.25">
      <c r="A188" s="156"/>
      <c r="B188" s="156"/>
      <c r="C188" s="156"/>
      <c r="D188" s="6"/>
      <c r="I188" s="156"/>
      <c r="U188" s="6"/>
      <c r="V188" s="6"/>
    </row>
    <row r="189" spans="1:22" x14ac:dyDescent="0.25">
      <c r="B189" s="156"/>
      <c r="C189" s="156"/>
      <c r="D189" s="6"/>
      <c r="I189" s="156"/>
      <c r="U189" s="6"/>
      <c r="V189" s="6"/>
    </row>
    <row r="190" spans="1:22" x14ac:dyDescent="0.25">
      <c r="B190" s="156"/>
      <c r="C190" s="156"/>
      <c r="D190" s="6"/>
      <c r="I190" s="156"/>
      <c r="U190" s="6"/>
      <c r="V190" s="6"/>
    </row>
    <row r="191" spans="1:22" x14ac:dyDescent="0.25">
      <c r="U191" s="6"/>
      <c r="V191" s="6"/>
    </row>
    <row r="193" spans="2:8" x14ac:dyDescent="0.25">
      <c r="B193" s="144"/>
      <c r="C193" s="144"/>
      <c r="D193" s="144"/>
    </row>
    <row r="194" spans="2:8" x14ac:dyDescent="0.25">
      <c r="B194" s="144"/>
      <c r="C194" s="144"/>
      <c r="D194" s="144"/>
    </row>
    <row r="200" spans="2:8" x14ac:dyDescent="0.25">
      <c r="D200"/>
      <c r="E200"/>
      <c r="F200"/>
      <c r="G200"/>
      <c r="H200"/>
    </row>
    <row r="201" spans="2:8" x14ac:dyDescent="0.25">
      <c r="D201"/>
      <c r="E201"/>
      <c r="F201"/>
      <c r="G201"/>
      <c r="H201"/>
    </row>
    <row r="202" spans="2:8" x14ac:dyDescent="0.25">
      <c r="D202"/>
      <c r="E202"/>
      <c r="F202"/>
      <c r="G202"/>
      <c r="H202"/>
    </row>
    <row r="203" spans="2:8" x14ac:dyDescent="0.25">
      <c r="D203"/>
      <c r="E203"/>
      <c r="F203"/>
      <c r="G203"/>
      <c r="H203"/>
    </row>
    <row r="204" spans="2:8" x14ac:dyDescent="0.25">
      <c r="D204"/>
      <c r="E204"/>
      <c r="F204"/>
      <c r="G204"/>
      <c r="H204"/>
    </row>
    <row r="205" spans="2:8" x14ac:dyDescent="0.25">
      <c r="D205"/>
      <c r="E205"/>
      <c r="F205"/>
      <c r="G205"/>
      <c r="H205"/>
    </row>
    <row r="206" spans="2:8" x14ac:dyDescent="0.25">
      <c r="D206"/>
      <c r="E206"/>
      <c r="F206"/>
      <c r="G206"/>
      <c r="H206"/>
    </row>
    <row r="207" spans="2:8" x14ac:dyDescent="0.25">
      <c r="D207"/>
      <c r="E207"/>
      <c r="F207"/>
      <c r="G207"/>
      <c r="H207"/>
    </row>
    <row r="208" spans="2:8" x14ac:dyDescent="0.25">
      <c r="D208"/>
      <c r="E208"/>
      <c r="F208"/>
      <c r="G208"/>
      <c r="H208"/>
    </row>
    <row r="209" spans="4:8" x14ac:dyDescent="0.25">
      <c r="D209"/>
      <c r="E209"/>
      <c r="F209"/>
      <c r="G209"/>
      <c r="H209"/>
    </row>
    <row r="210" spans="4:8" x14ac:dyDescent="0.25">
      <c r="D210"/>
      <c r="E210"/>
      <c r="F210"/>
      <c r="G210"/>
      <c r="H210"/>
    </row>
    <row r="211" spans="4:8" x14ac:dyDescent="0.25">
      <c r="D211"/>
      <c r="E211"/>
      <c r="F211"/>
      <c r="G211"/>
      <c r="H211"/>
    </row>
    <row r="212" spans="4:8" x14ac:dyDescent="0.25">
      <c r="D212"/>
      <c r="E212"/>
      <c r="F212"/>
      <c r="G212"/>
      <c r="H212"/>
    </row>
    <row r="213" spans="4:8" x14ac:dyDescent="0.25">
      <c r="D213"/>
      <c r="E213"/>
      <c r="F213"/>
      <c r="G213"/>
      <c r="H213"/>
    </row>
  </sheetData>
  <mergeCells count="12">
    <mergeCell ref="G3:H3"/>
    <mergeCell ref="G6:H6"/>
    <mergeCell ref="B113:D113"/>
    <mergeCell ref="E134:F134"/>
    <mergeCell ref="B124:P124"/>
    <mergeCell ref="B97:C97"/>
    <mergeCell ref="D94:J94"/>
    <mergeCell ref="C50:E50"/>
    <mergeCell ref="F50:H50"/>
    <mergeCell ref="F51:H51"/>
    <mergeCell ref="F52:H52"/>
    <mergeCell ref="C53:E53"/>
  </mergeCells>
  <phoneticPr fontId="1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indicators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</dc:creator>
  <cp:lastModifiedBy>Bradford</cp:lastModifiedBy>
  <dcterms:created xsi:type="dcterms:W3CDTF">2018-03-22T10:02:24Z</dcterms:created>
  <dcterms:modified xsi:type="dcterms:W3CDTF">2020-03-28T19:43:51Z</dcterms:modified>
</cp:coreProperties>
</file>